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eeq-my.sharepoint.com/personal/mhgravel_eeq_ca/Documents/Bureau/PM50/Calculateurs/"/>
    </mc:Choice>
  </mc:AlternateContent>
  <xr:revisionPtr revIDLastSave="0" documentId="8_{DC93E2F4-A424-46A8-8859-AE478E662659}" xr6:coauthVersionLast="47" xr6:coauthVersionMax="47" xr10:uidLastSave="{00000000-0000-0000-0000-000000000000}"/>
  <workbookProtection workbookAlgorithmName="SHA-512" workbookHashValue="tDVAR53URdiETNHew1LXprQ52J2Ge5KeAkdu5wrH+M+4XgZ+38haiwC6AQXtDj+6mHYHM4Ib8tyIb4OZdGaoVQ==" workbookSaltValue="9snujxKJQ6rcrHdkPoa7Eg==" workbookSpinCount="100000" lockStructure="1"/>
  <bookViews>
    <workbookView xWindow="-110" yWindow="-110" windowWidth="19420" windowHeight="10300" xr2:uid="{ED9E533A-EF62-4123-B0A3-844F302C9DFA}"/>
  </bookViews>
  <sheets>
    <sheet name="Guide de l'utilisateur" sheetId="4" r:id="rId1"/>
    <sheet name="1. Identitié du requérant" sheetId="3" r:id="rId2"/>
    <sheet name="2. Remboursement T1, T2, T3" sheetId="9" r:id="rId3"/>
    <sheet name="3. Remboursement T4" sheetId="8" r:id="rId4"/>
    <sheet name="Liste" sheetId="2" state="hidden" r:id="rId5"/>
    <sheet name="Table" sheetId="7" state="hidden" r:id="rId6"/>
  </sheets>
  <externalReferences>
    <externalReference r:id="rId7"/>
  </externalReferences>
  <definedNames>
    <definedName name="_AMO_RefreshMultipleList" hidden="1">"'&lt;Items&gt;_x000D_
  &lt;Item Id=""202206111"" Checked=""True"" /&gt;_x000D_
  &lt;Item Id=""935218875"" Checked=""True"" /&gt;_x000D_
&lt;/Items&gt;'"</definedName>
    <definedName name="_AMO_XmlVersion" hidden="1">"'1'"</definedName>
    <definedName name="Alberta">#REF!</definedName>
    <definedName name="Concordances_34_Etablissements">#REF!</definedName>
    <definedName name="Concordances_CLSC">#REF!</definedName>
    <definedName name="Concordances_MCT">#REF!</definedName>
    <definedName name="Concordances_Region">#REF!</definedName>
    <definedName name="Concordances_RTS">#REF!</definedName>
    <definedName name="Demandes_accès">[1]Data!$E$2:$E$6</definedName>
    <definedName name="Hôpital">#REF!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"c3460"</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XCL_SBC" hidden="1">"c3081"</definedName>
    <definedName name="IQ_EBITDA_HIGH_EST" hidden="1">"c370"</definedName>
    <definedName name="IQ_EBITDA_INT" hidden="1">"c373"</definedName>
    <definedName name="IQ_EBITDA_LOW_EST" hidden="1">"c371"</definedName>
    <definedName name="IQ_EBITDA_MARGIN" hidden="1">"c372"</definedName>
    <definedName name="IQ_EBITDA_MEDIAN_EST" hidden="1">"c1663"</definedName>
    <definedName name="IQ_EBITDA_NUM_EST" hidden="1">"c374"</definedName>
    <definedName name="IQ_EBITDA_OVER_TOTAL_IE" hidden="1">"c1371"</definedName>
    <definedName name="IQ_EBITDA_STDDEV_EST" hidden="1">"c375"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CS_AUTHORIZED_SHARES" hidden="1">"c5583"</definedName>
    <definedName name="IQ_ECS_AUTHORIZED_SHARES_ABS" hidden="1">"c5597"</definedName>
    <definedName name="IQ_ECS_CONVERT_FACTOR" hidden="1">"c5581"</definedName>
    <definedName name="IQ_ECS_CONVERT_FACTOR_ABS" hidden="1">"c5595"</definedName>
    <definedName name="IQ_ECS_CONVERT_INTO" hidden="1">"c5580"</definedName>
    <definedName name="IQ_ECS_CONVERT_INTO_ABS" hidden="1">"c5594"</definedName>
    <definedName name="IQ_ECS_CONVERT_TYPE" hidden="1">"c5579"</definedName>
    <definedName name="IQ_ECS_CONVERT_TYPE_ABS" hidden="1">"c5593"</definedName>
    <definedName name="IQ_ECS_INACTIVE_DATE" hidden="1">"c5576"</definedName>
    <definedName name="IQ_ECS_INACTIVE_DATE_ABS" hidden="1">"c5590"</definedName>
    <definedName name="IQ_ECS_NAME" hidden="1">"c5571"</definedName>
    <definedName name="IQ_ECS_NAME_ABS" hidden="1">"c5585"</definedName>
    <definedName name="IQ_ECS_NUM_SHAREHOLDERS" hidden="1">"c5584"</definedName>
    <definedName name="IQ_ECS_NUM_SHAREHOLDERS_ABS" hidden="1">"c5598"</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SHARES_OUT_BS_DATE" hidden="1">"c5572"</definedName>
    <definedName name="IQ_ECS_SHARES_OUT_BS_DATE_ABS" hidden="1">"c5586"</definedName>
    <definedName name="IQ_ECS_SHARES_OUT_FILING_DATE" hidden="1">"c5573"</definedName>
    <definedName name="IQ_ECS_SHARES_OUT_FILING_DATE_ABS" hidden="1">"c5587"</definedName>
    <definedName name="IQ_ECS_START_DATE" hidden="1">"c5575"</definedName>
    <definedName name="IQ_ECS_START_DATE_ABS" hidden="1">"c5589"</definedName>
    <definedName name="IQ_ECS_TYPE" hidden="1">"c5574"</definedName>
    <definedName name="IQ_ECS_TYPE_ABS" hidden="1">"c5588"</definedName>
    <definedName name="IQ_ECS_VOTING" hidden="1">"c5582"</definedName>
    <definedName name="IQ_ECS_VOTING_ABS" hidden="1">"c5596"</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DATE" hidden="1">"c1634"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PAYOUT_RATIO" hidden="1">"c3492"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DEBT_TOTAL" hidden="1">"c5656"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UTI" hidden="1">"c1125"</definedName>
    <definedName name="IQ_REVENUE" hidden="1">"c1422"</definedName>
    <definedName name="IQ_REVENUE_EST" hidden="1">"c1126"</definedName>
    <definedName name="IQ_REVENUE_HIGH_EST" hidden="1">"c1127"</definedName>
    <definedName name="IQ_REVENUE_LOW_EST" hidden="1">"c1128"</definedName>
    <definedName name="IQ_REVENUE_MEDIAN_EST" hidden="1">"c1662"</definedName>
    <definedName name="IQ_REVENUE_NUM_EST" hidden="1">"c1129"</definedName>
    <definedName name="IQ_REVISION_DATE_" hidden="1">39485.6066087963</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ANS" hidden="1">"c5653"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iste_établissements">_xlfn.ANCHORARRAY(#REF!)</definedName>
    <definedName name="Municipalité">#REF!</definedName>
    <definedName name="REQUEST_DATE">#REF!</definedName>
    <definedName name="REQUESTER">#REF!</definedName>
    <definedName name="Type">#REF!</definedName>
    <definedName name="Universite">#REF!</definedName>
    <definedName name="Université">#REF!</definedName>
    <definedName name="_xlnm.Print_Area" localSheetId="1">'1. Identitié du requérant'!$A$1:$BD$47</definedName>
    <definedName name="_xlnm.Print_Area" localSheetId="2">'2. Remboursement T1, T2, T3'!$A$1:$BB$157</definedName>
    <definedName name="_xlnm.Print_Area" localSheetId="3">'3. Remboursement T4'!$A$1:$BB$163</definedName>
    <definedName name="_xlnm.Print_Area" localSheetId="0">'Guide de l''utilisateur'!$A$1:$BD$190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2" i="9" l="1"/>
  <c r="D148" i="8"/>
  <c r="D145" i="8"/>
  <c r="C9" i="4" l="1"/>
  <c r="E40" i="3"/>
  <c r="I6" i="7" l="1"/>
  <c r="AV44" i="3" l="1" a="1"/>
  <c r="AV44" i="3" s="1"/>
  <c r="AV42" i="3" a="1"/>
  <c r="AV42" i="3" s="1"/>
  <c r="G67" i="9" l="1"/>
  <c r="J6" i="7"/>
  <c r="E30" i="8"/>
  <c r="K6" i="7"/>
  <c r="D143" i="8"/>
  <c r="D23" i="8"/>
  <c r="G54" i="8"/>
  <c r="G66" i="8"/>
  <c r="G43" i="8"/>
  <c r="G77" i="8"/>
  <c r="G90" i="8"/>
  <c r="D139" i="8"/>
  <c r="AQ31" i="8"/>
  <c r="D23" i="9"/>
  <c r="E30" i="9"/>
  <c r="AQ31" i="9"/>
  <c r="G43" i="9"/>
  <c r="G91" i="9"/>
  <c r="G55" i="9"/>
  <c r="G78" i="9"/>
  <c r="D140" i="9"/>
  <c r="D140" i="8" s="1"/>
  <c r="I53" i="7"/>
  <c r="I54" i="7"/>
  <c r="I55" i="7"/>
  <c r="I56" i="7"/>
  <c r="I57" i="7"/>
  <c r="I52" i="7"/>
  <c r="D80" i="7" l="1"/>
  <c r="E80" i="7"/>
  <c r="D74" i="7"/>
  <c r="E74" i="7"/>
  <c r="D68" i="7"/>
  <c r="E68" i="7"/>
  <c r="D62" i="7"/>
  <c r="E62" i="7"/>
  <c r="D56" i="7"/>
  <c r="E56" i="7"/>
  <c r="D38" i="7"/>
  <c r="E38" i="7"/>
  <c r="D32" i="7"/>
  <c r="E32" i="7"/>
  <c r="D26" i="7"/>
  <c r="E26" i="7"/>
  <c r="D20" i="7"/>
  <c r="E20" i="7"/>
  <c r="D14" i="7"/>
  <c r="E14" i="7"/>
  <c r="I80" i="7"/>
  <c r="I74" i="7"/>
  <c r="I68" i="7"/>
  <c r="I62" i="7"/>
  <c r="I38" i="7"/>
  <c r="I32" i="7"/>
  <c r="I31" i="7"/>
  <c r="I26" i="7"/>
  <c r="I20" i="7"/>
  <c r="I14" i="7"/>
  <c r="I81" i="7" l="1"/>
  <c r="I79" i="7"/>
  <c r="I78" i="7"/>
  <c r="I77" i="7"/>
  <c r="I76" i="7"/>
  <c r="I75" i="7"/>
  <c r="I73" i="7"/>
  <c r="I72" i="7"/>
  <c r="I71" i="7"/>
  <c r="I70" i="7"/>
  <c r="I69" i="7"/>
  <c r="I67" i="7"/>
  <c r="I66" i="7"/>
  <c r="I65" i="7"/>
  <c r="I64" i="7"/>
  <c r="I63" i="7"/>
  <c r="I61" i="7"/>
  <c r="I60" i="7"/>
  <c r="I59" i="7"/>
  <c r="I58" i="7"/>
  <c r="I39" i="7"/>
  <c r="I37" i="7"/>
  <c r="I36" i="7"/>
  <c r="I35" i="7"/>
  <c r="I34" i="7"/>
  <c r="I33" i="7"/>
  <c r="I30" i="7"/>
  <c r="I29" i="7"/>
  <c r="I28" i="7"/>
  <c r="I27" i="7"/>
  <c r="I25" i="7"/>
  <c r="I24" i="7"/>
  <c r="I23" i="7"/>
  <c r="I22" i="7"/>
  <c r="I21" i="7"/>
  <c r="I19" i="7"/>
  <c r="I18" i="7"/>
  <c r="I17" i="7"/>
  <c r="I16" i="7"/>
  <c r="I15" i="7"/>
  <c r="I13" i="7"/>
  <c r="I12" i="7"/>
  <c r="I11" i="7"/>
  <c r="I10" i="7"/>
  <c r="D93" i="7"/>
  <c r="D51" i="7"/>
  <c r="H6" i="7"/>
  <c r="D92" i="7"/>
  <c r="H91" i="7"/>
  <c r="D91" i="7"/>
  <c r="H90" i="7"/>
  <c r="D90" i="7"/>
  <c r="H89" i="7"/>
  <c r="D89" i="7"/>
  <c r="H88" i="7"/>
  <c r="D88" i="7"/>
  <c r="H87" i="7"/>
  <c r="D87" i="7"/>
  <c r="H86" i="7"/>
  <c r="D86" i="7"/>
  <c r="H85" i="7"/>
  <c r="D85" i="7"/>
  <c r="H84" i="7"/>
  <c r="D84" i="7"/>
  <c r="H83" i="7"/>
  <c r="D83" i="7"/>
  <c r="H82" i="7"/>
  <c r="D82" i="7"/>
  <c r="E81" i="7"/>
  <c r="D81" i="7"/>
  <c r="E79" i="7"/>
  <c r="D79" i="7"/>
  <c r="E78" i="7"/>
  <c r="D78" i="7"/>
  <c r="E77" i="7"/>
  <c r="D77" i="7"/>
  <c r="E76" i="7"/>
  <c r="D76" i="7"/>
  <c r="E75" i="7"/>
  <c r="D75" i="7"/>
  <c r="E73" i="7"/>
  <c r="D73" i="7"/>
  <c r="E72" i="7"/>
  <c r="D72" i="7"/>
  <c r="E71" i="7"/>
  <c r="D71" i="7"/>
  <c r="E70" i="7"/>
  <c r="D70" i="7"/>
  <c r="E69" i="7"/>
  <c r="D69" i="7"/>
  <c r="E67" i="7"/>
  <c r="D67" i="7"/>
  <c r="E66" i="7"/>
  <c r="D66" i="7"/>
  <c r="E65" i="7"/>
  <c r="D65" i="7"/>
  <c r="E64" i="7"/>
  <c r="D64" i="7"/>
  <c r="E63" i="7"/>
  <c r="D63" i="7"/>
  <c r="E61" i="7"/>
  <c r="D61" i="7"/>
  <c r="E60" i="7"/>
  <c r="D60" i="7"/>
  <c r="E59" i="7"/>
  <c r="D59" i="7"/>
  <c r="E58" i="7"/>
  <c r="D58" i="7"/>
  <c r="E57" i="7"/>
  <c r="D57" i="7"/>
  <c r="E55" i="7"/>
  <c r="D55" i="7"/>
  <c r="E54" i="7"/>
  <c r="D54" i="7"/>
  <c r="E53" i="7"/>
  <c r="D53" i="7"/>
  <c r="E52" i="7"/>
  <c r="D52" i="7"/>
  <c r="H49" i="7"/>
  <c r="H48" i="7"/>
  <c r="H47" i="7"/>
  <c r="H46" i="7"/>
  <c r="H45" i="7"/>
  <c r="H44" i="7"/>
  <c r="H43" i="7"/>
  <c r="H42" i="7"/>
  <c r="H41" i="7"/>
  <c r="H40" i="7"/>
  <c r="D50" i="7"/>
  <c r="D49" i="7"/>
  <c r="D48" i="7"/>
  <c r="D47" i="7"/>
  <c r="D46" i="7"/>
  <c r="D45" i="7"/>
  <c r="D44" i="7"/>
  <c r="D43" i="7"/>
  <c r="D42" i="7"/>
  <c r="D41" i="7"/>
  <c r="D40" i="7"/>
  <c r="E35" i="7"/>
  <c r="E36" i="7"/>
  <c r="E37" i="7"/>
  <c r="E39" i="7"/>
  <c r="E34" i="7"/>
  <c r="E23" i="7"/>
  <c r="E24" i="7"/>
  <c r="E25" i="7"/>
  <c r="E27" i="7"/>
  <c r="E22" i="7"/>
  <c r="E29" i="7"/>
  <c r="E30" i="7"/>
  <c r="E31" i="7"/>
  <c r="E33" i="7"/>
  <c r="E28" i="7"/>
  <c r="E17" i="7"/>
  <c r="E18" i="7"/>
  <c r="E19" i="7"/>
  <c r="E21" i="7"/>
  <c r="E16" i="7"/>
  <c r="D35" i="7"/>
  <c r="D36" i="7"/>
  <c r="D37" i="7"/>
  <c r="D39" i="7"/>
  <c r="D34" i="7"/>
  <c r="D29" i="7"/>
  <c r="D30" i="7"/>
  <c r="D31" i="7"/>
  <c r="D33" i="7"/>
  <c r="D28" i="7"/>
  <c r="D23" i="7"/>
  <c r="D24" i="7"/>
  <c r="D25" i="7"/>
  <c r="D27" i="7"/>
  <c r="D22" i="7"/>
  <c r="E11" i="7"/>
  <c r="E12" i="7"/>
  <c r="E13" i="7"/>
  <c r="E15" i="7"/>
  <c r="E10" i="7"/>
  <c r="D17" i="7"/>
  <c r="D18" i="7"/>
  <c r="D19" i="7"/>
  <c r="D21" i="7"/>
  <c r="D11" i="7"/>
  <c r="D12" i="7"/>
  <c r="D13" i="7"/>
  <c r="D15" i="7"/>
  <c r="D16" i="7"/>
  <c r="D10" i="7"/>
  <c r="AI93" i="9"/>
  <c r="AO138" i="9" s="1"/>
  <c r="AI79" i="9"/>
  <c r="AO136" i="9" s="1"/>
  <c r="AI68" i="9"/>
  <c r="AO134" i="9" s="1"/>
  <c r="AI57" i="9"/>
  <c r="AO132" i="9" s="1"/>
  <c r="AI45" i="9"/>
  <c r="AO130" i="9" s="1"/>
  <c r="C8" i="9"/>
  <c r="AI92" i="8"/>
  <c r="AO137" i="8" s="1"/>
  <c r="AI78" i="8"/>
  <c r="AO135" i="8" s="1"/>
  <c r="AI67" i="8"/>
  <c r="AO133" i="8" s="1"/>
  <c r="AI56" i="8"/>
  <c r="AO131" i="8" s="1"/>
  <c r="AI44" i="8"/>
  <c r="AO129" i="8" s="1"/>
  <c r="C8" i="8"/>
  <c r="AO140" i="9" l="1"/>
  <c r="AO141" i="8" s="1"/>
  <c r="AO139" i="8"/>
  <c r="AO143" i="9"/>
  <c r="AO146" i="8" s="1"/>
  <c r="A6" i="7"/>
  <c r="B6" i="7"/>
  <c r="C6" i="7"/>
  <c r="D6" i="7"/>
  <c r="E6" i="7"/>
  <c r="F6" i="7" a="1"/>
  <c r="F6" i="7" s="1"/>
  <c r="AO143" i="8" l="1"/>
  <c r="AO149" i="8" s="1"/>
  <c r="G6" i="7"/>
  <c r="A80" i="7" s="1" a="1"/>
  <c r="A80" i="7" s="1"/>
  <c r="C8" i="3"/>
  <c r="A68" i="7" l="1" a="1"/>
  <c r="A68" i="7" s="1"/>
  <c r="A74" i="7" a="1"/>
  <c r="A74" i="7" s="1"/>
  <c r="A56" i="7" a="1"/>
  <c r="A56" i="7" s="1"/>
  <c r="A62" i="7" a="1"/>
  <c r="A62" i="7" s="1"/>
  <c r="A32" i="7" a="1"/>
  <c r="A32" i="7" s="1"/>
  <c r="A38" i="7" a="1"/>
  <c r="A38" i="7" s="1"/>
  <c r="A20" i="7" a="1"/>
  <c r="A20" i="7" s="1"/>
  <c r="A26" i="7" a="1"/>
  <c r="A26" i="7" s="1"/>
  <c r="A93" i="7" a="1"/>
  <c r="A93" i="7" s="1"/>
  <c r="A14" i="7" a="1"/>
  <c r="A14" i="7" s="1"/>
  <c r="A51" i="7" a="1"/>
  <c r="A51" i="7" s="1"/>
  <c r="A57" i="7" a="1"/>
  <c r="A57" i="7" s="1"/>
  <c r="A70" i="7" a="1"/>
  <c r="A70" i="7" s="1"/>
  <c r="A76" i="7" a="1"/>
  <c r="A76" i="7" s="1"/>
  <c r="A88" i="7" a="1"/>
  <c r="A88" i="7" s="1"/>
  <c r="A61" i="7" a="1"/>
  <c r="A61" i="7" s="1"/>
  <c r="A63" i="7" a="1"/>
  <c r="A63" i="7" s="1"/>
  <c r="A58" i="7" a="1"/>
  <c r="A58" i="7" s="1"/>
  <c r="A64" i="7" a="1"/>
  <c r="A64" i="7" s="1"/>
  <c r="A77" i="7" a="1"/>
  <c r="A77" i="7" s="1"/>
  <c r="A83" i="7" a="1"/>
  <c r="A83" i="7" s="1"/>
  <c r="A52" i="7" a="1"/>
  <c r="A52" i="7" s="1"/>
  <c r="A65" i="7" a="1"/>
  <c r="A65" i="7" s="1"/>
  <c r="A71" i="7" a="1"/>
  <c r="A71" i="7" s="1"/>
  <c r="A84" i="7" a="1"/>
  <c r="A84" i="7" s="1"/>
  <c r="A89" i="7" a="1"/>
  <c r="A89" i="7" s="1"/>
  <c r="A53" i="7" a="1"/>
  <c r="A53" i="7" s="1"/>
  <c r="A59" i="7" a="1"/>
  <c r="A59" i="7" s="1"/>
  <c r="A72" i="7" a="1"/>
  <c r="A72" i="7" s="1"/>
  <c r="A78" i="7" a="1"/>
  <c r="A78" i="7" s="1"/>
  <c r="A90" i="7" a="1"/>
  <c r="A90" i="7" s="1"/>
  <c r="A54" i="7" a="1"/>
  <c r="A54" i="7" s="1"/>
  <c r="A73" i="7" a="1"/>
  <c r="A73" i="7" s="1"/>
  <c r="A86" i="7" a="1"/>
  <c r="A86" i="7" s="1"/>
  <c r="A55" i="7" a="1"/>
  <c r="A55" i="7" s="1"/>
  <c r="A75" i="7" a="1"/>
  <c r="A75" i="7" s="1"/>
  <c r="A82" i="7" a="1"/>
  <c r="A82" i="7" s="1"/>
  <c r="A60" i="7" a="1"/>
  <c r="A60" i="7" s="1"/>
  <c r="A66" i="7" a="1"/>
  <c r="A66" i="7" s="1"/>
  <c r="A79" i="7" a="1"/>
  <c r="A79" i="7" s="1"/>
  <c r="A85" i="7" a="1"/>
  <c r="A85" i="7" s="1"/>
  <c r="A67" i="7" a="1"/>
  <c r="A67" i="7" s="1"/>
  <c r="A91" i="7" a="1"/>
  <c r="A91" i="7" s="1"/>
  <c r="A81" i="7" a="1"/>
  <c r="A81" i="7" s="1"/>
  <c r="A92" i="7" a="1"/>
  <c r="A92" i="7" s="1"/>
  <c r="A69" i="7" a="1"/>
  <c r="A69" i="7" s="1"/>
  <c r="A87" i="7" a="1"/>
  <c r="A87" i="7" s="1"/>
  <c r="A35" i="7" a="1"/>
  <c r="A35" i="7" s="1"/>
  <c r="A36" i="7" a="1"/>
  <c r="A36" i="7" s="1"/>
  <c r="A37" i="7" a="1"/>
  <c r="A37" i="7" s="1"/>
  <c r="A39" i="7" a="1"/>
  <c r="A39" i="7" s="1"/>
  <c r="A29" i="7" a="1"/>
  <c r="A29" i="7" s="1"/>
  <c r="A33" i="7" a="1"/>
  <c r="A33" i="7" s="1"/>
  <c r="A30" i="7" a="1"/>
  <c r="A30" i="7" s="1"/>
  <c r="A31" i="7" a="1"/>
  <c r="A31" i="7" s="1"/>
  <c r="A24" i="7" a="1"/>
  <c r="A24" i="7" s="1"/>
  <c r="A25" i="7" a="1"/>
  <c r="A25" i="7" s="1"/>
  <c r="A27" i="7" a="1"/>
  <c r="A27" i="7" s="1"/>
  <c r="A21" i="7" a="1"/>
  <c r="A21" i="7" s="1"/>
  <c r="A16" i="7" a="1"/>
  <c r="A16" i="7" s="1"/>
  <c r="A17" i="7" a="1"/>
  <c r="A17" i="7" s="1"/>
  <c r="A18" i="7" a="1"/>
  <c r="A18" i="7" s="1"/>
  <c r="A19" i="7" a="1"/>
  <c r="A19" i="7" s="1"/>
  <c r="A11" i="7" a="1"/>
  <c r="A11" i="7" s="1"/>
  <c r="A13" i="7" a="1"/>
  <c r="A13" i="7" s="1"/>
  <c r="A12" i="7" a="1"/>
  <c r="A12" i="7" s="1"/>
  <c r="A15" i="7" a="1"/>
  <c r="A15" i="7" s="1"/>
  <c r="A22" i="7" a="1"/>
  <c r="A22" i="7" s="1"/>
  <c r="A50" i="7" l="1" a="1"/>
  <c r="A50" i="7" s="1"/>
  <c r="A45" i="7" l="1" a="1"/>
  <c r="A45" i="7" s="1"/>
  <c r="A43" i="7" a="1"/>
  <c r="A43" i="7" s="1"/>
  <c r="A40" i="7" a="1"/>
  <c r="A40" i="7" s="1"/>
  <c r="A48" i="7" a="1"/>
  <c r="A48" i="7" s="1"/>
  <c r="A41" i="7" a="1"/>
  <c r="A41" i="7" s="1"/>
  <c r="A49" i="7" a="1"/>
  <c r="A49" i="7" s="1"/>
  <c r="A46" i="7" a="1"/>
  <c r="A46" i="7" s="1"/>
  <c r="A28" i="7" a="1"/>
  <c r="A28" i="7" s="1"/>
  <c r="A34" i="7" a="1"/>
  <c r="A34" i="7" s="1"/>
  <c r="A42" i="7" a="1"/>
  <c r="A42" i="7" s="1"/>
  <c r="A23" i="7" a="1"/>
  <c r="A23" i="7" s="1"/>
  <c r="A47" i="7" a="1"/>
  <c r="A47" i="7" s="1"/>
  <c r="A44" i="7" a="1"/>
  <c r="A44" i="7" s="1"/>
  <c r="A10" i="7" a="1"/>
  <c r="A10" i="7"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<sst xmlns="http://schemas.openxmlformats.org/spreadsheetml/2006/main" count="1240" uniqueCount="816">
  <si>
    <t>Table des matières</t>
  </si>
  <si>
    <t>1. Introduction</t>
  </si>
  <si>
    <t>?</t>
  </si>
  <si>
    <t>3. Étapes pour compléter le formulaire de déclaration</t>
  </si>
  <si>
    <t>Les informations demandées dans le formulaire portent notamment sur :</t>
  </si>
  <si>
    <t>- Les informations générales de l’OS;</t>
  </si>
  <si>
    <t>- Le montant des dépenses admissibles pour la collecte et le transport effectués en régie interne.</t>
  </si>
  <si>
    <t>2.1. Conditions générales</t>
  </si>
  <si>
    <t>- Collecte et transport des matières recyclables en porte-à-porte; </t>
  </si>
  <si>
    <t>- Collecte et transport des matières recyclables dans les lieux publics extérieurs; </t>
  </si>
  <si>
    <t>- Transbordement;</t>
  </si>
  <si>
    <t>- Collecte et transport des matières recyclables récupérées dans les écocentres.</t>
  </si>
  <si>
    <r>
      <t xml:space="preserve">L'OS doit compléter le formulaire pour chaque </t>
    </r>
    <r>
      <rPr>
        <i/>
        <sz val="9"/>
        <color theme="1"/>
        <rFont val="Verdana"/>
        <family val="2"/>
      </rPr>
      <t>Type de service rendu</t>
    </r>
    <r>
      <rPr>
        <sz val="9"/>
        <color theme="1"/>
        <rFont val="Verdana"/>
        <family val="2"/>
      </rPr>
      <t>.</t>
    </r>
  </si>
  <si>
    <t xml:space="preserve">2.3 Méthodes comptables </t>
  </si>
  <si>
    <t>Immobilisations</t>
  </si>
  <si>
    <t>Ventilation des charges</t>
  </si>
  <si>
    <t>Subventions et aides financières</t>
  </si>
  <si>
    <t>2.4 Règles générales pour l’admissibilité au remboursement</t>
  </si>
  <si>
    <t>L’amortissement annuel est calculé selon la méthode d’amortissement et la durée de vie utile utilisées par l’OS dans la préparation de ses états financiers.</t>
  </si>
  <si>
    <t>La dépense d’amortissement et les frais de financement déclarés à ÉEQ par l’OS doivent concorder avec les montants présentés aux états financiers audités de l’OS pour l’année visée.</t>
  </si>
  <si>
    <t>Rémunérations et charges sociales</t>
  </si>
  <si>
    <t>- Chauffeurs </t>
  </si>
  <si>
    <t>- Opérateurs </t>
  </si>
  <si>
    <t>- Éboueurs </t>
  </si>
  <si>
    <t>- Contremaîtres, superviseurs </t>
  </si>
  <si>
    <t>- Mécaniciens, soudeurs </t>
  </si>
  <si>
    <t>- Journaliers, préposés </t>
  </si>
  <si>
    <t>Frais de fonctionnement</t>
  </si>
  <si>
    <t>- Assurances pour les différentes immobilisations </t>
  </si>
  <si>
    <t>- Immatriculations pour les véhicules </t>
  </si>
  <si>
    <t>- Frais liés au nettoyage d'un déversement </t>
  </si>
  <si>
    <t>- Électricité, chauffage des infrastructures et 
   bâtiments </t>
  </si>
  <si>
    <t>- Vêtements, chaussures, accessoires et 
   équipements de protection individuelle pour les 
   employés </t>
  </si>
  <si>
    <t>Frais de location</t>
  </si>
  <si>
    <t>- Location de bâtiments ou de locaux </t>
  </si>
  <si>
    <t>- Location de véhicules, de machinerie et  
   d’équipements </t>
  </si>
  <si>
    <t>Amortissement des immobilisations conformément aux méthodes comptables utilisées pour les organismes du secteur public :</t>
  </si>
  <si>
    <t>- Infrastructures </t>
  </si>
  <si>
    <t>- Bâtiments </t>
  </si>
  <si>
    <t>- Véhicules </t>
  </si>
  <si>
    <t>- Machinerie et outillage </t>
  </si>
  <si>
    <t>- Équipement informatique et technologique </t>
  </si>
  <si>
    <t>Taxes</t>
  </si>
  <si>
    <t>Part de la TVQ non remboursée par le gouvernement provincial (lorsqu’applicable) </t>
  </si>
  <si>
    <t>TPS (déjà remboursée aux municipalités)</t>
  </si>
  <si>
    <t>3. Étapes pour remplir le formulaire de déclaration</t>
  </si>
  <si>
    <t xml:space="preserve">- </t>
  </si>
  <si>
    <t>Veuillez prendre connaissance du présent guide afin de remplir le formulaire de déclaration de façon adéquate.</t>
  </si>
  <si>
    <t>Charte de couleurs</t>
  </si>
  <si>
    <t>- Les cellules à compléter (saisies manuelles) sont indiquées en vert.</t>
  </si>
  <si>
    <t>- Les cellules calculées automatiquement apparaissent en gris.</t>
  </si>
  <si>
    <r>
      <rPr>
        <b/>
        <sz val="9"/>
        <color theme="1"/>
        <rFont val="Verdana"/>
        <family val="2"/>
      </rPr>
      <t>?</t>
    </r>
    <r>
      <rPr>
        <sz val="9"/>
        <color theme="1"/>
        <rFont val="Verdana"/>
        <family val="2"/>
      </rPr>
      <t xml:space="preserve"> Cliquer sur la cellule pour obtenir des informations supplémentaires.</t>
    </r>
  </si>
  <si>
    <t>Nomenclature</t>
  </si>
  <si>
    <t>- T1 fait référence au trimestre 1</t>
  </si>
  <si>
    <t>- T2 fait référence au trimestre 2</t>
  </si>
  <si>
    <t>- T3 fait référence au trimestre 3</t>
  </si>
  <si>
    <t>- T4 fait référence au trimestre 4</t>
  </si>
  <si>
    <t>« 1. Identité du requérant »</t>
  </si>
  <si>
    <t>1. Renseignements sur la déclaration</t>
  </si>
  <si>
    <t>Veuillez saisir les renseignements relatifs à l'organisation requérante ainsi que l'année pour laquelle un remboursement est demandé.</t>
  </si>
  <si>
    <t>1.1 Organisme signataire</t>
  </si>
  <si>
    <t>Code de l'entente</t>
  </si>
  <si>
    <t>Nom de l'organisme signataire</t>
  </si>
  <si>
    <t>1.2 Municipalité</t>
  </si>
  <si>
    <t>Nom de la municipalité</t>
  </si>
  <si>
    <t>Code géographique</t>
  </si>
  <si>
    <t>Année pour laquelle un remboursement est demandé</t>
  </si>
  <si>
    <t>Services :</t>
  </si>
  <si>
    <t>Postes de dépenses admissibles :</t>
  </si>
  <si>
    <t>Sélectionner les services offerts:</t>
  </si>
  <si>
    <t>Collecte et transport des matières recyclables en porte-à-porte</t>
  </si>
  <si>
    <t>Rémunération et charges sociales</t>
  </si>
  <si>
    <t>Amortissement annuel des immobilisations</t>
  </si>
  <si>
    <t>Frais de financement des immobilisations</t>
  </si>
  <si>
    <t>Part de la TVQ non remboursée par le gouvernement provincial</t>
  </si>
  <si>
    <t>(A)</t>
  </si>
  <si>
    <t>Collecte et transport des matières recyclables dans les lieux publics extérieurs</t>
  </si>
  <si>
    <t>(B)</t>
  </si>
  <si>
    <t>Transbordement</t>
  </si>
  <si>
    <t>(C)</t>
  </si>
  <si>
    <t>Transport post transbordement</t>
  </si>
  <si>
    <t>(D)</t>
  </si>
  <si>
    <r>
      <rPr>
        <b/>
        <sz val="9"/>
        <color theme="1"/>
        <rFont val="Verdana"/>
        <family val="2"/>
      </rPr>
      <t>Collecte et transport des matières recyclables récupérées dans les écocentres</t>
    </r>
    <r>
      <rPr>
        <sz val="9"/>
        <color theme="1"/>
        <rFont val="Verdana"/>
        <family val="2"/>
      </rPr>
      <t xml:space="preserve"> (contenants aérosols vides, contenants ou emballages de protection en polystyrène expansé, carton ondulé, contenants en verre, matières pêle-mêle)</t>
    </r>
  </si>
  <si>
    <t>(E)</t>
  </si>
  <si>
    <t>2.2 Unités d'occupations (u.o.) desservies par catégorie</t>
  </si>
  <si>
    <t>Catégorie :</t>
  </si>
  <si>
    <t>Cochez l'ensemble des catégories desservies et indiquez le nombre d'unités d'occupations (u.o.).</t>
  </si>
  <si>
    <t>Nombre d'u.o.</t>
  </si>
  <si>
    <t>Maisons unifamiliales</t>
  </si>
  <si>
    <t>Résidences secondaires</t>
  </si>
  <si>
    <t>Multilogements</t>
  </si>
  <si>
    <t>Résidences pour personnes âgées</t>
  </si>
  <si>
    <t>Institutions d'enseignement (sauf universités)</t>
  </si>
  <si>
    <t>Bâtiments municipaux</t>
  </si>
  <si>
    <t>Industries, Commerces et institutions assimilables</t>
  </si>
  <si>
    <t>Industries, Commerces et institutions non assimilables</t>
  </si>
  <si>
    <t>Conteneurs ou bacs de lieux publics extérieurs</t>
  </si>
  <si>
    <t>Écocentres / autres points d'apport volontaire</t>
  </si>
  <si>
    <t>Autres:</t>
  </si>
  <si>
    <t>2.2 Versement total</t>
  </si>
  <si>
    <t>Collecte et transport des matières recyclables récupérées dans les écocentres</t>
  </si>
  <si>
    <t>(A)+(B)+(C)+(D)+(E)=(F)</t>
  </si>
  <si>
    <t>(F)*25%=(G)</t>
  </si>
  <si>
    <t>Montant à reporter dans la plateforme</t>
  </si>
  <si>
    <t>2.3 Commentaires</t>
  </si>
  <si>
    <t>3.1 Type de service rendu en régie interne</t>
  </si>
  <si>
    <t>3.2 Versement total</t>
  </si>
  <si>
    <t>3.3 Commentaires</t>
  </si>
  <si>
    <t>ÉEQ</t>
  </si>
  <si>
    <t>Liste des trimestres</t>
  </si>
  <si>
    <t>Version</t>
  </si>
  <si>
    <t>Organisme</t>
  </si>
  <si>
    <t>Cocher</t>
  </si>
  <si>
    <t>Trimestre</t>
  </si>
  <si>
    <t>Période</t>
  </si>
  <si>
    <t>Nom_Organisme</t>
  </si>
  <si>
    <t>Code_Entente</t>
  </si>
  <si>
    <r>
      <t>1</t>
    </r>
    <r>
      <rPr>
        <vertAlign val="superscript"/>
        <sz val="9"/>
        <color theme="1"/>
        <rFont val="Aptos Narrow"/>
        <family val="2"/>
      </rPr>
      <t>er</t>
    </r>
    <r>
      <rPr>
        <sz val="9"/>
        <color theme="1"/>
        <rFont val="Aptos Narrow"/>
        <family val="2"/>
      </rPr>
      <t xml:space="preserve"> janvier au 31 mars</t>
    </r>
  </si>
  <si>
    <t>Abercorn</t>
  </si>
  <si>
    <t>EEQOM-46005-F1</t>
  </si>
  <si>
    <t>X</t>
  </si>
  <si>
    <r>
      <t>1</t>
    </r>
    <r>
      <rPr>
        <vertAlign val="superscript"/>
        <sz val="9"/>
        <color theme="1"/>
        <rFont val="Aptos Narrow"/>
        <family val="2"/>
      </rPr>
      <t>er</t>
    </r>
    <r>
      <rPr>
        <sz val="9"/>
        <color theme="1"/>
        <rFont val="Aptos Narrow"/>
        <family val="2"/>
      </rPr>
      <t xml:space="preserve"> avril au 30 juin</t>
    </r>
  </si>
  <si>
    <t>Administration régionale Kativik (ARK)</t>
  </si>
  <si>
    <t>EEQOM-NR992-163</t>
  </si>
  <si>
    <r>
      <t>1</t>
    </r>
    <r>
      <rPr>
        <vertAlign val="superscript"/>
        <sz val="9"/>
        <color theme="1"/>
        <rFont val="Aptos Narrow"/>
        <family val="2"/>
      </rPr>
      <t>er</t>
    </r>
    <r>
      <rPr>
        <sz val="9"/>
        <color theme="1"/>
        <rFont val="Aptos Narrow"/>
        <family val="2"/>
      </rPr>
      <t xml:space="preserve"> juillet au 30 septembre</t>
    </r>
  </si>
  <si>
    <t>Agglomération de La Tuque</t>
  </si>
  <si>
    <t>EEQOM-AG900-57</t>
  </si>
  <si>
    <r>
      <t>1</t>
    </r>
    <r>
      <rPr>
        <vertAlign val="superscript"/>
        <sz val="9"/>
        <color theme="1"/>
        <rFont val="Aptos Narrow"/>
        <family val="2"/>
      </rPr>
      <t>er</t>
    </r>
    <r>
      <rPr>
        <sz val="9"/>
        <color theme="1"/>
        <rFont val="Aptos Narrow"/>
        <family val="2"/>
      </rPr>
      <t xml:space="preserve"> janvier au 31 décembre</t>
    </r>
  </si>
  <si>
    <t>EEQOM-AG900-F1</t>
  </si>
  <si>
    <t>Akwesasne</t>
  </si>
  <si>
    <t>EEQOM-69802-174</t>
  </si>
  <si>
    <t>Alleyn-et-Cawood</t>
  </si>
  <si>
    <t>EEQOM-84050-F1</t>
  </si>
  <si>
    <t>Aumond</t>
  </si>
  <si>
    <t>EEQOM-83090-425</t>
  </si>
  <si>
    <t>Baie-des-Sables</t>
  </si>
  <si>
    <t>EEQOM-08080-F1</t>
  </si>
  <si>
    <t>Bedford</t>
  </si>
  <si>
    <t>EEQOM-46035-F1</t>
  </si>
  <si>
    <t>Blue Sea</t>
  </si>
  <si>
    <t>EEQOM-83045-426</t>
  </si>
  <si>
    <t>Bolton-Ouest</t>
  </si>
  <si>
    <t>EEQOM-46065-F1</t>
  </si>
  <si>
    <t>Bouchette</t>
  </si>
  <si>
    <t>EEQOM-83050-F1</t>
  </si>
  <si>
    <t>Brigham</t>
  </si>
  <si>
    <t>EEQOM-46090-F1</t>
  </si>
  <si>
    <t>Bristol</t>
  </si>
  <si>
    <t>EEQOM-84005-F1</t>
  </si>
  <si>
    <t>Brome</t>
  </si>
  <si>
    <t>EEQOM-46070-F1</t>
  </si>
  <si>
    <t>Bromont</t>
  </si>
  <si>
    <t>EEQOM-46078-F1</t>
  </si>
  <si>
    <t>Canton de Bedford</t>
  </si>
  <si>
    <t>EEQOM-46040-F1</t>
  </si>
  <si>
    <t>Canton de Hatley</t>
  </si>
  <si>
    <t>EEQOM-45055-F1</t>
  </si>
  <si>
    <t>Chelsea</t>
  </si>
  <si>
    <t>EEQOM-82025-F1</t>
  </si>
  <si>
    <t>Chichester</t>
  </si>
  <si>
    <t>EEQOM-84090-F1</t>
  </si>
  <si>
    <t>Communauté maritime des Îles-de-la-Madeleine</t>
  </si>
  <si>
    <t>EEQOM-AG010-77</t>
  </si>
  <si>
    <t>EEQOM-AG010-F1</t>
  </si>
  <si>
    <t>Cookshire-Eaton</t>
  </si>
  <si>
    <t>EEQOM-41038-422</t>
  </si>
  <si>
    <t>Courcelles-Saint-Évariste</t>
  </si>
  <si>
    <t>EEQOM-29027-417</t>
  </si>
  <si>
    <t>Cowansville</t>
  </si>
  <si>
    <t>EEQOM-46080-F1</t>
  </si>
  <si>
    <t>Danville</t>
  </si>
  <si>
    <t>EEQOM-{40047}-F1</t>
  </si>
  <si>
    <t>Déléage</t>
  </si>
  <si>
    <t>EEQOM-83070-424</t>
  </si>
  <si>
    <t>Dunham</t>
  </si>
  <si>
    <t>EEQOM-46050-F1</t>
  </si>
  <si>
    <t>East Broughton</t>
  </si>
  <si>
    <t>EEQOM-31122-F1</t>
  </si>
  <si>
    <t>East Farnham</t>
  </si>
  <si>
    <t>EEQOM-46085-F1</t>
  </si>
  <si>
    <t>Egan-Sud</t>
  </si>
  <si>
    <t>EEQOM-83075-F1</t>
  </si>
  <si>
    <t>Elgin</t>
  </si>
  <si>
    <t>EEQOM-68050-F1</t>
  </si>
  <si>
    <t>Énercycle</t>
  </si>
  <si>
    <t>EEQOM-R1223-108</t>
  </si>
  <si>
    <t>EEQOM-R1223-F1</t>
  </si>
  <si>
    <t>Farnham</t>
  </si>
  <si>
    <t>EEQOM-46112-F1</t>
  </si>
  <si>
    <t>Frelighsburg</t>
  </si>
  <si>
    <t>EEQOM-46010-F1</t>
  </si>
  <si>
    <t>Gesgapegiag</t>
  </si>
  <si>
    <t>EEQOM-06802-165</t>
  </si>
  <si>
    <t>Gouvernement de la Nation Crie</t>
  </si>
  <si>
    <t>EEQOM-TEMP-104</t>
  </si>
  <si>
    <t>Gouvernement régional d'Eeyou-Istchee Baie James</t>
  </si>
  <si>
    <t>EEQOM-99060-6</t>
  </si>
  <si>
    <t>Grand-Remous</t>
  </si>
  <si>
    <t>EEQOM-83095-F1</t>
  </si>
  <si>
    <t>Grosses-Roches</t>
  </si>
  <si>
    <t>EEQOM-08015-F1</t>
  </si>
  <si>
    <t>Howick</t>
  </si>
  <si>
    <t>EEQOM-69025-F1</t>
  </si>
  <si>
    <t>Huntingdon</t>
  </si>
  <si>
    <t>EEQOM-69055-F1</t>
  </si>
  <si>
    <t>Kahnawàke/Kahnawake</t>
  </si>
  <si>
    <t>EEQOM-67802-179</t>
  </si>
  <si>
    <t>Kanesatake</t>
  </si>
  <si>
    <t>EEQOM-72802-4</t>
  </si>
  <si>
    <t>Kawawachikamach</t>
  </si>
  <si>
    <t>EEQOM-99065-162</t>
  </si>
  <si>
    <t>Kingsey Falls</t>
  </si>
  <si>
    <t>EEQOM-39097-394</t>
  </si>
  <si>
    <t>Kitcisakik</t>
  </si>
  <si>
    <t>EEQOM-89802-5</t>
  </si>
  <si>
    <t>Kitigan Zibi Anishinabeg</t>
  </si>
  <si>
    <t>EEQOM-83802-172</t>
  </si>
  <si>
    <t>Kuujjuaq</t>
  </si>
  <si>
    <t>EEQOM-{99095}-360</t>
  </si>
  <si>
    <t>La Motte</t>
  </si>
  <si>
    <t>EEQOM-88045-430</t>
  </si>
  <si>
    <t>Lac-Brome</t>
  </si>
  <si>
    <t>EEQOM-46075-F1</t>
  </si>
  <si>
    <t>Lachute</t>
  </si>
  <si>
    <t>EEQOM-76020-F1</t>
  </si>
  <si>
    <t>Lac-Rapide/Barriere Lake</t>
  </si>
  <si>
    <t>EEQOM-83804-170</t>
  </si>
  <si>
    <t>Lac-Sainte-Marie</t>
  </si>
  <si>
    <t>EEQOM-83020-233</t>
  </si>
  <si>
    <t>Lac-Simon</t>
  </si>
  <si>
    <t>EEQOM-89804-168</t>
  </si>
  <si>
    <t>Lac-Tremblant-Nord</t>
  </si>
  <si>
    <t>EEQOM-78127-F1</t>
  </si>
  <si>
    <t>EEQOM-78127-415</t>
  </si>
  <si>
    <t>Les Méchins</t>
  </si>
  <si>
    <t>EEQOM-08005-F1</t>
  </si>
  <si>
    <t>Listuguj</t>
  </si>
  <si>
    <t>EEQOM-06804-164</t>
  </si>
  <si>
    <t>Litchfield</t>
  </si>
  <si>
    <t>EEQOM-84040-F1</t>
  </si>
  <si>
    <t>Low</t>
  </si>
  <si>
    <t>EEQOM-83010-F1</t>
  </si>
  <si>
    <t>Manawan</t>
  </si>
  <si>
    <t>EEQOM-62802-178</t>
  </si>
  <si>
    <t>Maniwaki</t>
  </si>
  <si>
    <t>EEQOM-83065-F1</t>
  </si>
  <si>
    <t>Mansfield-et-Pontefract</t>
  </si>
  <si>
    <t>EEQOM-84065-F1</t>
  </si>
  <si>
    <t>Matimekush – Lac John/Matimekosh</t>
  </si>
  <si>
    <t>EEQOM-97808-167</t>
  </si>
  <si>
    <t>Montcerf-Lytton</t>
  </si>
  <si>
    <t>EEQOM-83088-F1</t>
  </si>
  <si>
    <t>MRC Avignon</t>
  </si>
  <si>
    <t>EEQOM-AR060-35</t>
  </si>
  <si>
    <t>MRC Brome-Missisquoi</t>
  </si>
  <si>
    <t>EEQOM-AR460-55</t>
  </si>
  <si>
    <t>MRC d'Abitibi-Ouest</t>
  </si>
  <si>
    <t>EEQOM-AR870-14</t>
  </si>
  <si>
    <t>EEQOM-AR870-372</t>
  </si>
  <si>
    <t>MRC d'Argenteuil</t>
  </si>
  <si>
    <t>EEQOM-AR760-87</t>
  </si>
  <si>
    <t>MRC d'Arthabaska</t>
  </si>
  <si>
    <t>EEQOM-AR390-7</t>
  </si>
  <si>
    <t>EEQOM-AR390-395</t>
  </si>
  <si>
    <t>MRC d'Autray</t>
  </si>
  <si>
    <t>EEQOM-AR520-10</t>
  </si>
  <si>
    <t>MRC de Beauce-Centre</t>
  </si>
  <si>
    <t>EEQOM-AR270-30</t>
  </si>
  <si>
    <t>MRC de Beauharnois-Salaberry</t>
  </si>
  <si>
    <t>EEQOM-AR700-19</t>
  </si>
  <si>
    <t>MRC de Bellechasse</t>
  </si>
  <si>
    <t>EEQOM-AR190-33</t>
  </si>
  <si>
    <t>MRC de Charlevoix</t>
  </si>
  <si>
    <t>EEQOM-AR160-47</t>
  </si>
  <si>
    <t>MRC de Charlevoix-Est</t>
  </si>
  <si>
    <t>EEQOM-AR150-45</t>
  </si>
  <si>
    <t>MRC de Coaticook</t>
  </si>
  <si>
    <t>EEQOM-AR440-52</t>
  </si>
  <si>
    <t>MRC de Joliette</t>
  </si>
  <si>
    <t>EEQOM-AR610-29</t>
  </si>
  <si>
    <t>MRC de La Côte-de-Beaupré</t>
  </si>
  <si>
    <t>EEQOM-AR210-46</t>
  </si>
  <si>
    <t>EEQOM-AR210-F1</t>
  </si>
  <si>
    <t>MRC de La Haute-Côte-Nord</t>
  </si>
  <si>
    <t>EEQOM-AR950-38</t>
  </si>
  <si>
    <t>EEQOM-AR950-F1</t>
  </si>
  <si>
    <t>MRC de La Haute-Gaspésie</t>
  </si>
  <si>
    <t>EEQOM-AR040-36</t>
  </si>
  <si>
    <t>EEQOM-AR040-F1</t>
  </si>
  <si>
    <t>MRC de La Haute-Yamaska</t>
  </si>
  <si>
    <t>EEQOM-AR470-43</t>
  </si>
  <si>
    <t>MRC de la Matanie</t>
  </si>
  <si>
    <t>EEQOM-AR080-196</t>
  </si>
  <si>
    <t>MRC de La Nouvelle-Beauce</t>
  </si>
  <si>
    <t>EEQOM-AR260-31</t>
  </si>
  <si>
    <t>MRC de La Vallée-de-la-Gatineau</t>
  </si>
  <si>
    <t>EEQOM-AR830-16</t>
  </si>
  <si>
    <t>MRC de La Vallée-de-l'Or</t>
  </si>
  <si>
    <t>EEQOM-AR890-40</t>
  </si>
  <si>
    <t>MRC de La Vallée-du-Richelieu</t>
  </si>
  <si>
    <t>EEQOM-AR570-23</t>
  </si>
  <si>
    <t>MRC de L'Assomption</t>
  </si>
  <si>
    <t>EEQOM-AR600-28</t>
  </si>
  <si>
    <t>EEQOM-AR600-F1</t>
  </si>
  <si>
    <t>MRC de l'Érable</t>
  </si>
  <si>
    <t>EEQOM-AR320-89</t>
  </si>
  <si>
    <t>MRC de L'Île-d'Orléans</t>
  </si>
  <si>
    <t>EEQOM-AR200-44</t>
  </si>
  <si>
    <t>EEQOM-AR200-F1</t>
  </si>
  <si>
    <t>MRC de L'Islet</t>
  </si>
  <si>
    <t>EEQOM-AR170-32</t>
  </si>
  <si>
    <t>MRC de Lotbinière</t>
  </si>
  <si>
    <t>EEQOM-AR330-78</t>
  </si>
  <si>
    <t>MRC de Marguerite-D'Youville</t>
  </si>
  <si>
    <t>EEQOM-AR590-17</t>
  </si>
  <si>
    <t>MRC de Matawinie</t>
  </si>
  <si>
    <t>EEQOM-AR620-27</t>
  </si>
  <si>
    <t>MRC de Memphrémagog</t>
  </si>
  <si>
    <t>EEQOM-AR450-56</t>
  </si>
  <si>
    <t>MRC de Minganie</t>
  </si>
  <si>
    <t>EEQOM-AR981-13</t>
  </si>
  <si>
    <t>EEQOM-AR981-421</t>
  </si>
  <si>
    <t>MRC de Montcalm</t>
  </si>
  <si>
    <t>EEQOM-AR630-357</t>
  </si>
  <si>
    <t>EEQOM-AR630-93</t>
  </si>
  <si>
    <t>MRC de Montmagny</t>
  </si>
  <si>
    <t>EEQOM-AR180-12</t>
  </si>
  <si>
    <t>MRC de Pierre-De Saurel</t>
  </si>
  <si>
    <t>EEQOM-AR530-25</t>
  </si>
  <si>
    <t>MRC de Pontiac</t>
  </si>
  <si>
    <t>EEQOM-AR840-53</t>
  </si>
  <si>
    <t>MRC de Rimouski-Neigette</t>
  </si>
  <si>
    <t>EEQOM-AR100-21</t>
  </si>
  <si>
    <t>MRC de Rivière-du-Loup</t>
  </si>
  <si>
    <t>EEQOM-AR120-69</t>
  </si>
  <si>
    <t>MRC de Roussillon</t>
  </si>
  <si>
    <t>EEQOM-AR670-20</t>
  </si>
  <si>
    <t>EEQOM-AR670-F1</t>
  </si>
  <si>
    <t>MRC de Rouville</t>
  </si>
  <si>
    <t>EEQOM-AR550-26</t>
  </si>
  <si>
    <t>MRC de Témiscamingue</t>
  </si>
  <si>
    <t>EEQOM-AR850-39</t>
  </si>
  <si>
    <t>EEQOM-AR850-F1</t>
  </si>
  <si>
    <t>MRC de Vaudreuil-Soulanges</t>
  </si>
  <si>
    <t>EEQOM-AR710-24</t>
  </si>
  <si>
    <t>EEQOM-AR710-F1</t>
  </si>
  <si>
    <t>MRC des Appalaches</t>
  </si>
  <si>
    <t>EEQOM-AR310-11</t>
  </si>
  <si>
    <t>MRC des Jardins-de-Napierville</t>
  </si>
  <si>
    <t>EEQOM-AR680-84</t>
  </si>
  <si>
    <t>MRC des Pays-d'en-Haut</t>
  </si>
  <si>
    <t>EEQOM-AR770-18</t>
  </si>
  <si>
    <t>EEQOM-AR770-F1</t>
  </si>
  <si>
    <t>MRC du Fjord-du-Saguenay</t>
  </si>
  <si>
    <t>EEQOM-AR942-50</t>
  </si>
  <si>
    <t>EEQOM-AR942-F1</t>
  </si>
  <si>
    <t>MRC du Golfe-du-Saint-Laurent</t>
  </si>
  <si>
    <t>EEQOM-AR982-75</t>
  </si>
  <si>
    <t>MRC du Granit</t>
  </si>
  <si>
    <t>EEQOM-AR300-42</t>
  </si>
  <si>
    <t>MRC du Haut-Richelieu</t>
  </si>
  <si>
    <t>EEQOM-AR560-22</t>
  </si>
  <si>
    <t>EEQOM-AR560-F1</t>
  </si>
  <si>
    <t>MRC du Haut-Saint-François</t>
  </si>
  <si>
    <t>EEQOM-AR410-61</t>
  </si>
  <si>
    <t>MRC du Haut-Saint-Laurent</t>
  </si>
  <si>
    <t>EEQOM-AR690-85</t>
  </si>
  <si>
    <t>MRC Le Val-Saint-François</t>
  </si>
  <si>
    <t>EEQOM-AR420-51</t>
  </si>
  <si>
    <t>EEQOM-AR420-F1</t>
  </si>
  <si>
    <t>MRC Les Basques</t>
  </si>
  <si>
    <t>EEQOM-AR110-48</t>
  </si>
  <si>
    <t>EEQOM-AR110-364</t>
  </si>
  <si>
    <t>Mulgrave-et-Derry</t>
  </si>
  <si>
    <t>EEQOM-80085-2</t>
  </si>
  <si>
    <t>Municipalité d’Havelock</t>
  </si>
  <si>
    <t>EEQOM-69005-F1</t>
  </si>
  <si>
    <t>Municipalité d’Hinchinbrooke</t>
  </si>
  <si>
    <t>EEQOM-69045-F1</t>
  </si>
  <si>
    <t>Municipalité d'Austin</t>
  </si>
  <si>
    <t>EEQOM-45085-F1</t>
  </si>
  <si>
    <t>Municipalité de Bois-Franc</t>
  </si>
  <si>
    <t>EEQOM-83085-231</t>
  </si>
  <si>
    <t>EEQOM-83085-F1</t>
  </si>
  <si>
    <t>Municipalité de Bryson</t>
  </si>
  <si>
    <t>EEQOM-84025-F1</t>
  </si>
  <si>
    <t>Municipalité de Campbell's Bay</t>
  </si>
  <si>
    <t>EEQOM-84030-F1</t>
  </si>
  <si>
    <t>Municipalité de Clarendon</t>
  </si>
  <si>
    <t>EEQOM-84015-F1</t>
  </si>
  <si>
    <t>Municipalité de Duhamel</t>
  </si>
  <si>
    <t>EEQOM-80135-366</t>
  </si>
  <si>
    <t>Municipalité de Franklin</t>
  </si>
  <si>
    <t>EEQOM-69010-F1</t>
  </si>
  <si>
    <t>Municipalité de Godmanchester</t>
  </si>
  <si>
    <t>EEQOM-69060-F1</t>
  </si>
  <si>
    <t>Municipalité de Havre-Saint-Pierre</t>
  </si>
  <si>
    <t>EEQOM-98040-239</t>
  </si>
  <si>
    <t>EEQOM-98040-F1</t>
  </si>
  <si>
    <t>Municipalité de L’Isle-aux-Allumettes</t>
  </si>
  <si>
    <t>EEQOM-84082-F1</t>
  </si>
  <si>
    <t>Municipalité de La Morandière-Rochebaucourt</t>
  </si>
  <si>
    <t>EEQOM-88012-429</t>
  </si>
  <si>
    <t>Municipalité de La Pêche</t>
  </si>
  <si>
    <t>EEQOM-82035-200</t>
  </si>
  <si>
    <t>Municipalité de Lac-Beauport</t>
  </si>
  <si>
    <t>EEQOM-22040-235</t>
  </si>
  <si>
    <t>EEQOM-22040-358</t>
  </si>
  <si>
    <t>Municipalité de Lac-des-Plages</t>
  </si>
  <si>
    <t>EEQOM-80130-F1</t>
  </si>
  <si>
    <t>Municipalité de l'Île-du-Grand-Calumet</t>
  </si>
  <si>
    <t>EEQOM-84035-F1</t>
  </si>
  <si>
    <t>Municipalité de Montebello</t>
  </si>
  <si>
    <t>EEQOM-80010-F1</t>
  </si>
  <si>
    <t>Municipalité de Montpellier</t>
  </si>
  <si>
    <t>EEQOM-80090-F1</t>
  </si>
  <si>
    <t>Municipalité de Ripon</t>
  </si>
  <si>
    <t>EEQOM-80078-215</t>
  </si>
  <si>
    <t>Municipalité de Saint-Benjamin</t>
  </si>
  <si>
    <t>EEQOM-28025-F1</t>
  </si>
  <si>
    <t>Municipalité de Saint-Chrysostome</t>
  </si>
  <si>
    <t>EEQOM-69017-F1</t>
  </si>
  <si>
    <t>Municipalité de Sainte-Barbe</t>
  </si>
  <si>
    <t>EEQOM-69065-F1</t>
  </si>
  <si>
    <t>Municipalité de Sainte-Catherine-de-Hatley</t>
  </si>
  <si>
    <t>EEQOM-45060-F1</t>
  </si>
  <si>
    <t>Municipalité de Sainte-Sabine</t>
  </si>
  <si>
    <t>EEQOM-46105-F1</t>
  </si>
  <si>
    <t>Municipalité de Sainte-Sophie</t>
  </si>
  <si>
    <t>EEQOM-75028-362</t>
  </si>
  <si>
    <t>Municipalité de Saint-Hippolyte</t>
  </si>
  <si>
    <t>EEQOM-{75045}-363</t>
  </si>
  <si>
    <t>Municipalité de Val-des-Monts</t>
  </si>
  <si>
    <t>EEQOM-82015-F1</t>
  </si>
  <si>
    <t>Municipalité d'Ormstown</t>
  </si>
  <si>
    <t>EEQOM-69037-F1</t>
  </si>
  <si>
    <t>Municipalité du Canton de Dundee</t>
  </si>
  <si>
    <t>EEQOM-69075-F1</t>
  </si>
  <si>
    <t>Municipalité du Village de Fort-Coulonge</t>
  </si>
  <si>
    <t>EEQOM-84060-F1</t>
  </si>
  <si>
    <t>Municipalité Portage-du-Fort</t>
  </si>
  <si>
    <t>EEQOM-84020-F1</t>
  </si>
  <si>
    <t>Notre-Dame-de-Bonsecours</t>
  </si>
  <si>
    <t>EEQOM-80015-F1</t>
  </si>
  <si>
    <t>Notre-Dame-de-la-Paix</t>
  </si>
  <si>
    <t>EEQOM-80020-F1</t>
  </si>
  <si>
    <t>Notre-Dame-de-Stanbridge</t>
  </si>
  <si>
    <t>EEQOM-46100-F1</t>
  </si>
  <si>
    <t>Nutashkuan/Natashquan</t>
  </si>
  <si>
    <t>EEQOM-98806-166</t>
  </si>
  <si>
    <t>Opitciwan/Obedjiwan</t>
  </si>
  <si>
    <t>EEQOM-90804-171</t>
  </si>
  <si>
    <t>Otter Lake</t>
  </si>
  <si>
    <t>EEQOM-84055-F1</t>
  </si>
  <si>
    <t>Pakua Shipu/Pakuashipi</t>
  </si>
  <si>
    <t>EEQOM-98802-3</t>
  </si>
  <si>
    <t>Papineauville</t>
  </si>
  <si>
    <t>EEQOM-80037-F1</t>
  </si>
  <si>
    <t>Pessamit</t>
  </si>
  <si>
    <t>EEQOM-96802-175</t>
  </si>
  <si>
    <t>Pike River</t>
  </si>
  <si>
    <t>EEQOM-46025-F1</t>
  </si>
  <si>
    <t>Pikogan</t>
  </si>
  <si>
    <t>EEQOM-88802-169</t>
  </si>
  <si>
    <t>Plaisance</t>
  </si>
  <si>
    <t>EEQOM-80045-F1</t>
  </si>
  <si>
    <t>Potton</t>
  </si>
  <si>
    <t>EEQOM-45030-F1</t>
  </si>
  <si>
    <t>Rapides-des-Joachims</t>
  </si>
  <si>
    <t>EEQOM-84100-F1</t>
  </si>
  <si>
    <t>Régie de collecte environnementale de la Rouge</t>
  </si>
  <si>
    <t>EEQOM-R1253-193</t>
  </si>
  <si>
    <t>Régie de gestion des matières résiduelles du Bas-St-François</t>
  </si>
  <si>
    <t>EEQOM-R1224-117</t>
  </si>
  <si>
    <t>Régie de gestion des matières résiduelles Manicouagan</t>
  </si>
  <si>
    <t>EEQOM-R1208-110</t>
  </si>
  <si>
    <t>EEQOM-R1208-428</t>
  </si>
  <si>
    <t>Régie des Etchemins</t>
  </si>
  <si>
    <t>EEQOM-R1217-119</t>
  </si>
  <si>
    <t>Régie des matières résiduelles du Lac-Saint-Jean</t>
  </si>
  <si>
    <t>EEQOM-R1243-106</t>
  </si>
  <si>
    <t>EEQOM-R1243-F1</t>
  </si>
  <si>
    <t>Régie intermunicipale Argenteuil Deux-Montagnes</t>
  </si>
  <si>
    <t>EEQOM-R1219-234</t>
  </si>
  <si>
    <t>Régie intermunicipale d'Acton et des Maskoutains</t>
  </si>
  <si>
    <t>EEQOM-R1222-114</t>
  </si>
  <si>
    <t>EEQOM-R1222-F1</t>
  </si>
  <si>
    <t>Régie intermunicipale de gestion des matières résiduelles de l'Ouest de la Minganie</t>
  </si>
  <si>
    <t>EEQOM-R1244-237</t>
  </si>
  <si>
    <t>Régie intermunicipale de gestion intégrée des déchets Bécancour-Nicolet-Yamaska</t>
  </si>
  <si>
    <t>EEQOM-R1229-115</t>
  </si>
  <si>
    <t>EEQOM-R1229-F1</t>
  </si>
  <si>
    <t>Régie intermunicipale de traitement des matières résiduelles des MRC de La Matapédia et de La Mitis</t>
  </si>
  <si>
    <t>EEQOM-R1237-192</t>
  </si>
  <si>
    <t>Régie intermunicipale des déchets de la Lièvre</t>
  </si>
  <si>
    <t>EEQOM-R1213-116</t>
  </si>
  <si>
    <t>Régie intermunicipale des déchets de Témiscouata</t>
  </si>
  <si>
    <t>EEQOM-R1232-107</t>
  </si>
  <si>
    <t>Régie intermunicipale des matières résiduelles de l’ouest</t>
  </si>
  <si>
    <t>EEQOM-R1252-218</t>
  </si>
  <si>
    <t>Régie intermunicipale des matières résiduelles du Kamouraska-Ouest</t>
  </si>
  <si>
    <t>EEQOM-R1248-70</t>
  </si>
  <si>
    <t>Régie intermunicipale des Trois-Lacs</t>
  </si>
  <si>
    <t>EEQOM9-R1247-21</t>
  </si>
  <si>
    <t>Régie intermunicipale du comté de Beauce-Sud</t>
  </si>
  <si>
    <t>EEQOM-R1210-396</t>
  </si>
  <si>
    <t>EEQOM-R1210-184</t>
  </si>
  <si>
    <t>Régie intermunicipale sanitaire des Hameaux</t>
  </si>
  <si>
    <t>EEQOM-R1241-62</t>
  </si>
  <si>
    <t>Régie régionale de gestion des matières résiduelles de Portneuf</t>
  </si>
  <si>
    <t>EEQOM-R1239-185</t>
  </si>
  <si>
    <t>EEQOM-R1239-F1</t>
  </si>
  <si>
    <t>RITMR de la Gaspésie</t>
  </si>
  <si>
    <t>EEQOM-R1334-120</t>
  </si>
  <si>
    <t>EEQOM-R1334-F1</t>
  </si>
  <si>
    <t>Saint-Adelme</t>
  </si>
  <si>
    <t>EEQOM-08030-F1</t>
  </si>
  <si>
    <t>Saint-Adrien-d'Irlande</t>
  </si>
  <si>
    <t>EEQOM-31095-F1</t>
  </si>
  <si>
    <t>Saint-André-Avellin</t>
  </si>
  <si>
    <t>EEQOM-80027-F1</t>
  </si>
  <si>
    <t>Saint-Antonin</t>
  </si>
  <si>
    <t>EEQOM-12015-F1</t>
  </si>
  <si>
    <t>Saint-Armand</t>
  </si>
  <si>
    <t>EEQOM-46017-F1</t>
  </si>
  <si>
    <t>Sainte-Brigitte-de-Laval</t>
  </si>
  <si>
    <t>EEQOM-22045-221</t>
  </si>
  <si>
    <t>Sainte-Félicité</t>
  </si>
  <si>
    <t>EEQOM-08023-F1</t>
  </si>
  <si>
    <t>Sainte-Paule</t>
  </si>
  <si>
    <t>EEQOM-08040-F1</t>
  </si>
  <si>
    <t>Sainte-Thérèse-de-la-Gatineau</t>
  </si>
  <si>
    <t>EEQOM-83055-427</t>
  </si>
  <si>
    <t>EEQOM-83055-232</t>
  </si>
  <si>
    <t>Saint-Ignace-de-Stanbridge</t>
  </si>
  <si>
    <t>EEQOM-46095-F1</t>
  </si>
  <si>
    <t>Saint-Jacques-le-Majeur-de-Wolfestown</t>
  </si>
  <si>
    <t>EEQOM-31025-F1</t>
  </si>
  <si>
    <t>Saint-Jean-de-Cherbourg</t>
  </si>
  <si>
    <t>EEQOM-08010-F1</t>
  </si>
  <si>
    <t>Saint-Lambert-de-Lauzon</t>
  </si>
  <si>
    <t>EEQOM-26070-416</t>
  </si>
  <si>
    <t>Saint-Léandre</t>
  </si>
  <si>
    <t>EEQOM-08065-F1</t>
  </si>
  <si>
    <t>Saint-Placide</t>
  </si>
  <si>
    <t>EEQOM-72043-365</t>
  </si>
  <si>
    <t>Saint-René-de-Matane</t>
  </si>
  <si>
    <t>EEQOM-08035-F1</t>
  </si>
  <si>
    <t>Saint-Ulric</t>
  </si>
  <si>
    <t>EEQOM-08073-F1</t>
  </si>
  <si>
    <t>Shawville</t>
  </si>
  <si>
    <t>EEQOM-84010-F1</t>
  </si>
  <si>
    <t>Sheenboro</t>
  </si>
  <si>
    <t>EEQOM-84095-F1</t>
  </si>
  <si>
    <t>Stanbridge East</t>
  </si>
  <si>
    <t>EEQOM-46045-F1</t>
  </si>
  <si>
    <t>Stanbridge Station</t>
  </si>
  <si>
    <t>EEQOM-46030-F1</t>
  </si>
  <si>
    <t>Sutton</t>
  </si>
  <si>
    <t>EEQOM-46058-F1</t>
  </si>
  <si>
    <t>Thetford Mines</t>
  </si>
  <si>
    <t>EEQOM-31084-199</t>
  </si>
  <si>
    <t>Thorne</t>
  </si>
  <si>
    <t>EEQOM-84045-F1</t>
  </si>
  <si>
    <t>Timiskaming</t>
  </si>
  <si>
    <t>EEQOM-85806-173</t>
  </si>
  <si>
    <t>Très-Saint-Sacrement</t>
  </si>
  <si>
    <t>EEQOM-69030-F1</t>
  </si>
  <si>
    <t>Uashat mak Mani-Utenam ITUM</t>
  </si>
  <si>
    <t>EEQOM-97802-187</t>
  </si>
  <si>
    <t xml:space="preserve">Unamen Shipu/La Romaine	</t>
  </si>
  <si>
    <t>EEQOM-98804-188</t>
  </si>
  <si>
    <t>Valcanton</t>
  </si>
  <si>
    <t>EEQOM-STZR-09-F1</t>
  </si>
  <si>
    <t>EEQOM-{STZR-09}-371</t>
  </si>
  <si>
    <t>Village de Grenville</t>
  </si>
  <si>
    <t>EEQOM-76055-F1</t>
  </si>
  <si>
    <t>Ville d'Amos</t>
  </si>
  <si>
    <t>EEQOM-88055-41</t>
  </si>
  <si>
    <t>Ville de Beaconsfield</t>
  </si>
  <si>
    <t>EEQOM-66107-147</t>
  </si>
  <si>
    <t>Ville de Blainville</t>
  </si>
  <si>
    <t>EEQOM-73015-198</t>
  </si>
  <si>
    <t>EEQOM-73015-F1</t>
  </si>
  <si>
    <t>Ville de Bois-des-Filion</t>
  </si>
  <si>
    <t>EEQOM-73030-F1</t>
  </si>
  <si>
    <t>Ville de Boucherville</t>
  </si>
  <si>
    <t>EEQOM-58033-131</t>
  </si>
  <si>
    <t>EEQOM-58033-F1</t>
  </si>
  <si>
    <t>Ville de Brossard</t>
  </si>
  <si>
    <t>EEQOM-58007-129</t>
  </si>
  <si>
    <t>Ville de Chambly</t>
  </si>
  <si>
    <t>EEQOM-57005-194</t>
  </si>
  <si>
    <t>Ville de Chapais</t>
  </si>
  <si>
    <t>EEQOM-99020-201</t>
  </si>
  <si>
    <t>Ville de Chibougamau</t>
  </si>
  <si>
    <t>EEQOM-99025-200</t>
  </si>
  <si>
    <t>Ville de Deux-Montagnes</t>
  </si>
  <si>
    <t>EEQOM-72010-1</t>
  </si>
  <si>
    <t>Ville de Drummondville</t>
  </si>
  <si>
    <t>EEQOM-49058-126</t>
  </si>
  <si>
    <t>Ville de Fermont</t>
  </si>
  <si>
    <t>EEQOM-97035-220</t>
  </si>
  <si>
    <t>Ville de Gatineau</t>
  </si>
  <si>
    <t>EEQOM-81017-155</t>
  </si>
  <si>
    <t>Ville de L’Île-Dorval</t>
  </si>
  <si>
    <t>EEQOM-66092-133</t>
  </si>
  <si>
    <t>Ville de L'Ancienne-Lorette</t>
  </si>
  <si>
    <t>EEQOM-23057-137</t>
  </si>
  <si>
    <t>EEQOM-23057-F1</t>
  </si>
  <si>
    <t>Ville de Laval</t>
  </si>
  <si>
    <t>EEQOM-65005-152</t>
  </si>
  <si>
    <t>Ville de Lebel-sur-Quévillon</t>
  </si>
  <si>
    <t>EEQOM-99005-204</t>
  </si>
  <si>
    <t>Ville de Lévis</t>
  </si>
  <si>
    <t>EEQOM-25213-153</t>
  </si>
  <si>
    <t>EEQOM-25213-F1</t>
  </si>
  <si>
    <t>Ville de Longueuil</t>
  </si>
  <si>
    <t>EEQOM-58227-127</t>
  </si>
  <si>
    <t>EEQOM-58227-F1</t>
  </si>
  <si>
    <t>Ville de Lorraine</t>
  </si>
  <si>
    <t>EEQOM-73025-369</t>
  </si>
  <si>
    <t>Ville de Magog</t>
  </si>
  <si>
    <t>EEQOM-45072-207</t>
  </si>
  <si>
    <t>EEQOM-45072-F1</t>
  </si>
  <si>
    <t>Ville de Mascouche</t>
  </si>
  <si>
    <t>EEQOM-64015-160</t>
  </si>
  <si>
    <t>EEQOM-64015-F1</t>
  </si>
  <si>
    <t>Ville de Matagami</t>
  </si>
  <si>
    <t>EEQOM-99015-202</t>
  </si>
  <si>
    <t>Ville de Matane</t>
  </si>
  <si>
    <t>EEQOM-08053-F1</t>
  </si>
  <si>
    <t>Ville de Mirabel</t>
  </si>
  <si>
    <t>EEQOM-74005-159</t>
  </si>
  <si>
    <t>Ville de Montréal</t>
  </si>
  <si>
    <t>EEQOM-66023-144</t>
  </si>
  <si>
    <t>EEQOM-66023-F1</t>
  </si>
  <si>
    <t>Ville de Montréal-Ouest</t>
  </si>
  <si>
    <t>EEQOM-66047-150</t>
  </si>
  <si>
    <t>Ville de Mont-Tremblant</t>
  </si>
  <si>
    <t>EEQOM-78102-9</t>
  </si>
  <si>
    <t>EEQOM-78102-F1</t>
  </si>
  <si>
    <t>Ville de Pointe-Claire</t>
  </si>
  <si>
    <t>EEQOM-66097-364</t>
  </si>
  <si>
    <t>Ville de Port-Cartier</t>
  </si>
  <si>
    <t>EEQOM-97022-34</t>
  </si>
  <si>
    <t>Ville de Prévost</t>
  </si>
  <si>
    <t>EEQOM-75040-204</t>
  </si>
  <si>
    <t>EEQOM-{75040}-F1</t>
  </si>
  <si>
    <t>Ville de Québec</t>
  </si>
  <si>
    <t>EEQOM-23027-135</t>
  </si>
  <si>
    <t>EEQOM-23027-F1</t>
  </si>
  <si>
    <t>Ville de Rimouski</t>
  </si>
  <si>
    <t>EEQOM-10043-197</t>
  </si>
  <si>
    <t>EEQOM-10043-F1</t>
  </si>
  <si>
    <t>Ville de Rivière-du-Loup</t>
  </si>
  <si>
    <t>EEQOM-12072-134</t>
  </si>
  <si>
    <t>Ville de Rosemère</t>
  </si>
  <si>
    <t>EEQOM-73020-226</t>
  </si>
  <si>
    <t>EEQOM-73020-F1</t>
  </si>
  <si>
    <t>Ville de Rouyn-Noranda</t>
  </si>
  <si>
    <t>EEQOM-86042-154</t>
  </si>
  <si>
    <t>Ville de Saguenay</t>
  </si>
  <si>
    <t>EEQOM-94068-158</t>
  </si>
  <si>
    <t>EEQOM-94068-F1</t>
  </si>
  <si>
    <t>Ville de Saint-Augustin-de-Desmaures</t>
  </si>
  <si>
    <t>EEQOM-23072-136</t>
  </si>
  <si>
    <t>EEQOM-23072-F1</t>
  </si>
  <si>
    <t>Ville de Saint-Basile-le-Grand</t>
  </si>
  <si>
    <t>EEQOM-57020-217</t>
  </si>
  <si>
    <t>Ville de Saint-Bruno-de-Montarville</t>
  </si>
  <si>
    <t>EEQOM-58037-130</t>
  </si>
  <si>
    <t>Ville de Saint-Colomban</t>
  </si>
  <si>
    <t>EEQOM-75005-744</t>
  </si>
  <si>
    <t>EEQOM-75005-F1</t>
  </si>
  <si>
    <t>Ville de Sainte-Anne-des-Plaines</t>
  </si>
  <si>
    <t>EEQOM-73035-202</t>
  </si>
  <si>
    <t>EEQOM-73025-F1</t>
  </si>
  <si>
    <t>Ville de Sainte-Thérèse</t>
  </si>
  <si>
    <t>EEQOM-73010-203</t>
  </si>
  <si>
    <t>EEQOM-73010-F1</t>
  </si>
  <si>
    <t>Ville de Saint-Eustache</t>
  </si>
  <si>
    <t>EEQOM-72005-195</t>
  </si>
  <si>
    <t>EEQOM-72005-F1</t>
  </si>
  <si>
    <t>Ville de Saint-Jérôme</t>
  </si>
  <si>
    <t>EEQOM-75017-1</t>
  </si>
  <si>
    <t>EEQOM-75017-F1</t>
  </si>
  <si>
    <t>Ville de Saint-Lambert</t>
  </si>
  <si>
    <t>EEQOM-58012-128</t>
  </si>
  <si>
    <t>Ville de Schefferville</t>
  </si>
  <si>
    <t>EEQOM-97040-73</t>
  </si>
  <si>
    <t>Ville de Sept-Îles</t>
  </si>
  <si>
    <t>EEQOM-97007-216</t>
  </si>
  <si>
    <t>Ville de Sherbrooke</t>
  </si>
  <si>
    <t>EEQOM-43027-138</t>
  </si>
  <si>
    <t>EEQOM-43027-F1</t>
  </si>
  <si>
    <t>Ville de Terrebonne</t>
  </si>
  <si>
    <t>EEQOM-64008-161</t>
  </si>
  <si>
    <t>EEQOM-64008-F1</t>
  </si>
  <si>
    <t>Ville de Thurso</t>
  </si>
  <si>
    <t>EEQOM-61174-54</t>
  </si>
  <si>
    <t>EEQOM-80050-F1</t>
  </si>
  <si>
    <t>Ville de Westmount</t>
  </si>
  <si>
    <t>EEQOM-66032-140</t>
  </si>
  <si>
    <t>Villebois</t>
  </si>
  <si>
    <t>EEQOM-STZR-10-F1</t>
  </si>
  <si>
    <t>EEQOM-(STZR-10)</t>
  </si>
  <si>
    <t>Waltham</t>
  </si>
  <si>
    <t>EEQOM-84070-F1</t>
  </si>
  <si>
    <t>Wemotaci</t>
  </si>
  <si>
    <t>EEQOM-90802-124</t>
  </si>
  <si>
    <t>Wendake</t>
  </si>
  <si>
    <t>EEQOM-23802-122</t>
  </si>
  <si>
    <t>Winneway/Long Point</t>
  </si>
  <si>
    <t>EEQOM-85804-182</t>
  </si>
  <si>
    <t>Éco Entreprises Québec</t>
  </si>
  <si>
    <t>Tableau pour analyse des données</t>
  </si>
  <si>
    <t>Identité du requequérant (T_Déclaration_CTRI_Hdr)</t>
  </si>
  <si>
    <t>Nom_OS</t>
  </si>
  <si>
    <t>Nom_OM</t>
  </si>
  <si>
    <t>Code_OM</t>
  </si>
  <si>
    <t>Annee</t>
  </si>
  <si>
    <t>Q_Key</t>
  </si>
  <si>
    <t>Commentaire</t>
  </si>
  <si>
    <t>Demande de remboursement (T_Déclaration_CTRI_Dtl)</t>
  </si>
  <si>
    <t>Section</t>
  </si>
  <si>
    <t>Categorie</t>
  </si>
  <si>
    <t>Reponse</t>
  </si>
  <si>
    <t>Debut_2024_Ou_Apres</t>
  </si>
  <si>
    <t>Trim</t>
  </si>
  <si>
    <t>DESC_Depense</t>
  </si>
  <si>
    <t>Qty</t>
  </si>
  <si>
    <t>Montant</t>
  </si>
  <si>
    <t>Services</t>
  </si>
  <si>
    <t>Collecte et transport des matières recyclables récupérées dans les écocentres (contenants aérosols vides, contenants ou emballages de protection en polystyrène expansé, carton ondulé, contenents en verre, matières pêle-mêle)</t>
  </si>
  <si>
    <t>Unités d'occupation</t>
  </si>
  <si>
    <t>Autres</t>
  </si>
  <si>
    <t>(H)</t>
  </si>
  <si>
    <t>(I)</t>
  </si>
  <si>
    <t>(J)</t>
  </si>
  <si>
    <t>(K)</t>
  </si>
  <si>
    <t>(L)</t>
  </si>
  <si>
    <t>(H)+(I)+(J)+(K)+(L)=(M)</t>
  </si>
  <si>
    <t>(F)</t>
  </si>
  <si>
    <t>(N)</t>
  </si>
  <si>
    <t>(G)</t>
  </si>
  <si>
    <t>(N)+(G)=(O)</t>
  </si>
  <si>
    <t>2. Remboursement pour les services effectués en régie interne</t>
  </si>
  <si>
    <r>
      <t>Le remboursement est versé uniquement aux OS qui effectuent les services de collecte et transport des matières recyclables en régie interne. Les activités suivantes (</t>
    </r>
    <r>
      <rPr>
        <i/>
        <sz val="9"/>
        <color theme="1"/>
        <rFont val="Verdana"/>
        <family val="2"/>
      </rPr>
      <t>Types de services rendus</t>
    </r>
    <r>
      <rPr>
        <sz val="9"/>
        <color theme="1"/>
        <rFont val="Verdana"/>
        <family val="2"/>
      </rPr>
      <t>) sont incluses dans ces services  :</t>
    </r>
  </si>
  <si>
    <t>- Transport post-transbordement; </t>
  </si>
  <si>
    <t>Uniquement les charges directement liées à la gestion des matières recyclables doivent être attribuées à cette activité. Les charges communes à plus d’une activité doivent être ventilées selon des clés de répartition raisonnables et comparables d’un exercice à l’autre. Dans le cas où la clé de répartition n’est pas jugée raisonnable par ÉEQ, le remboursement pour l'activité visée pourrait être refusé.</t>
  </si>
  <si>
    <t>- Les frais d’administration et de
   gestion, qui sont déjà couverts
   par l’entente; 
- Les charges non attribuables aux 
  matières recyclables;
- Le coût des terrains où se situent  
  notamment les garages;
- Toute autre activité ou tout 
  service déjà remboursé ou 
  compensé par ÉEQ.</t>
  </si>
  <si>
    <t>- Carburant et autres produits consommés pour 
   les véhicules et la machinerie </t>
  </si>
  <si>
    <t>- Frais de réparation, d’entretien et de nettoyage 
   des différentes immobilisations, incluant pièces 
   de rechange et produits consommés </t>
  </si>
  <si>
    <t>- Les cellules en jaune doivent être lues avec une attention particulière.</t>
  </si>
  <si>
    <t>« 2. Remboursement T1, T2, T3 »</t>
  </si>
  <si>
    <t>« 3. Remboursement T4 »</t>
  </si>
  <si>
    <r>
      <t>Veuillez sauvegarder le formulaire complété sous le nom: "CT_regie_</t>
    </r>
    <r>
      <rPr>
        <sz val="9"/>
        <color theme="5"/>
        <rFont val="Verdana"/>
        <family val="2"/>
      </rPr>
      <t>Indiquez le nom de l'OM</t>
    </r>
    <r>
      <rPr>
        <sz val="9"/>
        <color theme="1"/>
        <rFont val="Verdana"/>
        <family val="2"/>
      </rPr>
      <t>_T</t>
    </r>
    <r>
      <rPr>
        <sz val="9"/>
        <color theme="5"/>
        <rFont val="Verdana"/>
        <family val="2"/>
      </rPr>
      <t>x</t>
    </r>
    <r>
      <rPr>
        <sz val="9"/>
        <color theme="1"/>
        <rFont val="Verdana"/>
        <family val="2"/>
      </rPr>
      <t>" (</t>
    </r>
    <r>
      <rPr>
        <sz val="9"/>
        <color theme="5"/>
        <rFont val="Verdana"/>
        <family val="2"/>
      </rPr>
      <t>x</t>
    </r>
    <r>
      <rPr>
        <sz val="9"/>
        <color theme="1"/>
        <rFont val="Verdana"/>
        <family val="2"/>
      </rPr>
      <t>: précisez de quel trimestre il s'agit: T1; T2; T3 ou T4) et le transmettre à ÉEQ en le joignant à votre déclaration de service dans la Plateforme de gestion contractuelle.</t>
    </r>
  </si>
  <si>
    <t>Si l'OS effectue la déclaration pour plusieurs organismes municipaux, il faut compléter un formulaire par organisme municipal. Si cette situation ne vous concerne pas, vous pouvez ignorer la section 1.2.</t>
  </si>
  <si>
    <t>2.1 Type de service effectué en régie interne</t>
  </si>
  <si>
    <t xml:space="preserve">Veuillez vous référer à la section 2 « Remboursement pour les services effectués en régie interne » du guide de l'utilisateur pour remplir cette section. </t>
  </si>
  <si>
    <r>
      <rPr>
        <b/>
        <sz val="9"/>
        <color theme="1"/>
        <rFont val="Verdana"/>
        <family val="2"/>
      </rPr>
      <t>Collecte et transport des matières recyclables récupérées dans les écocentres</t>
    </r>
    <r>
      <rPr>
        <sz val="9"/>
        <color theme="1"/>
        <rFont val="Verdana"/>
        <family val="2"/>
      </rPr>
      <t xml:space="preserve"> (contenants aérosol vides, contenants ou emballages de protection en polystyrène expansé, carton ondulé, contenants en verre, matières recyclables pêle-mêle)</t>
    </r>
  </si>
  <si>
    <t>Transport post-transbordement</t>
  </si>
  <si>
    <t>2. Type de service effectué en régie interne</t>
  </si>
  <si>
    <t>3. Type de service effectué en régie interne</t>
  </si>
  <si>
    <t>O_N</t>
  </si>
  <si>
    <t>Oui</t>
  </si>
  <si>
    <t>Non</t>
  </si>
  <si>
    <t>Q_Period_Ref</t>
  </si>
  <si>
    <t>PR_T123</t>
  </si>
  <si>
    <t>PR_T4</t>
  </si>
  <si>
    <t>Année de référence T1, T2, T3 (États financiers audités de l'année)</t>
  </si>
  <si>
    <t>Année de référence T4 (États financiers audités de l'année)</t>
  </si>
  <si>
    <t>1.3 Année visée par la déclaration</t>
  </si>
  <si>
    <t>1.4 Année de référence (en fonction des données financières les plus récentes disponibles)</t>
  </si>
  <si>
    <r>
      <t xml:space="preserve">Guide de l'utilisateur
Formulaire de déclaration des dépenses réelles engagées
pour les services de collecte et de transport
des matières recyclables effectués en régie interne
</t>
    </r>
    <r>
      <rPr>
        <sz val="10"/>
        <color rgb="FF000000"/>
        <rFont val="Verdana"/>
        <family val="2"/>
      </rPr>
      <t>Mise à jour: 2 mai 2025</t>
    </r>
  </si>
  <si>
    <t>Tous ces formulaires complétés doivent être joints à la déclaration de l’OS dans la Plateforme de gestion contractuelle.</t>
  </si>
  <si>
    <t>2.2 Année de référence et ajustement</t>
  </si>
  <si>
    <t>Les données financières les plus récentes disponibles (états financiers audités) sont utilisées pour calculer le montant provisoire du remboursement de l’année en cours. Ce montant provisoire est divisé en quatre versements trimestriels égaux.</t>
  </si>
  <si>
    <t>Pour le 1er trimestre de l'année en cours:</t>
  </si>
  <si>
    <t>L'OS complète le formulaire sur la base de ses dépenses annuelles réelles pour l'année de référence correspondant à l'année de ses états financiers les plus récents disponibles.</t>
  </si>
  <si>
    <t>-</t>
  </si>
  <si>
    <t>Par exemple, au moment de faire sa déclaration pour le 1er trimestre de 2025, l'OS doit se baser sur les états financiers audités de l'année 2023 ou de l'année 2024 selon la disponibilité de ceux-ci.</t>
  </si>
  <si>
    <t>L'OS déclare sur la Plateforme le montant du remboursement trimestriel calculé au moyen du formulaire (25% du montant annuel provisoire).</t>
  </si>
  <si>
    <t>Pour le 2e et le 3e trimestre de l'année en cours:</t>
  </si>
  <si>
    <t>Pour le 4e trimestre de l'année en cours:</t>
  </si>
  <si>
    <t>L'OS déclare sur la Plateforme le montant du remboursement trimestriel calculé au moyen du formulaire (25% du montant annuel provisoire), soit le même montant que celui déclaré au 1er trimestre.</t>
  </si>
  <si>
    <t>L'OS complète à nouveau le formulaire sur la base de ses dépenses annuelles réelles pour l'année de référence correspondant à l'année de ses états financiers les plus récents disponibles.</t>
  </si>
  <si>
    <t>Par exemple, au moment de faire sa déclaration pour le 4e trimestre de 2025, l'OS doit se baser sur les états financiers audités de l'année 2024 ou de l'année 2025 selon la disponibilité de ceux-ci.</t>
  </si>
  <si>
    <t>25% du montant annuel provisoire (même montant que trimestres 1, 2 et 3)</t>
  </si>
  <si>
    <t>+</t>
  </si>
  <si>
    <t>L'OS déclare sur la Plateforme le montant calculé au moyen du formulaire et qui correspond à la somme de:</t>
  </si>
  <si>
    <t>Ainsi, le versement fait par ÉEQ pour le 4e trimestre de l'année en cours intègre un ajustement de fin d’année qui permet de corriger le montant annuel du remboursement.</t>
  </si>
  <si>
    <t>La différence entre les dépenses réelles de l'année de référence considérée au 1er trimestre et les dépenses réelles de l'année de référence considérée au 4e trimestre</t>
  </si>
  <si>
    <t>Si les services en régie interne n’étaient pas offerts sur l’ensemble de l'une des années de référence, veuillez nous contacter par l'entremise d'une requête dans la Plateforme de gestion contractuelle, afin que nous puissions statuer sur le coût à indiquer dans le formulaire.</t>
  </si>
  <si>
    <t>Les méthodes d’amortissement des immobilisations utilisées pour les fins du remboursement doivent être les mêmes que celles utilisées pour la préparation des états financiers des organismes municipaux.</t>
  </si>
  <si>
    <t>ÉEQ rembourse à l’OS le montant correspondant à l’amortissement annuel du coût des immobilisations, ainsi que les frais annuels de financement (intérêts) de ces immobilisations, si applicables.</t>
  </si>
  <si>
    <t>Dépenses admissibles</t>
  </si>
  <si>
    <t>Dépenses non admissibles</t>
  </si>
  <si>
    <t>2.5 Dépenses admissibles et non admissibles</t>
  </si>
  <si>
    <t xml:space="preserve">Le présent guide permet d’accompagner les organismes signataires (OS), qui effectuent la collecte et le transport des matières recyclables en régie interne, dans leur déclaration de renseignements trimestriels à Éco Entreprises Québec (ÉEQ). Le guide indique aux OS comment remplir la déclaration, les dépenses admissibles et non admissibles au remboursement versé par ÉEQ ainsi que les modalités d'ajustement. </t>
  </si>
  <si>
    <r>
      <t xml:space="preserve">Un formulaire devrait être complété pour chacun des organismes municipaux </t>
    </r>
    <r>
      <rPr>
        <u/>
        <sz val="9"/>
        <color theme="1"/>
        <rFont val="Verdana"/>
        <family val="2"/>
      </rPr>
      <t>effectuant les services</t>
    </r>
    <r>
      <rPr>
        <sz val="9"/>
        <color theme="1"/>
        <rFont val="Verdana"/>
        <family val="2"/>
      </rPr>
      <t xml:space="preserve"> de collecte et transport en régie interne dans le cas où:
- L'OS et des organismes municipaux du territoire d'application effectuent ces services;
- Uniquement des organismes municipaux du territoire d'application effectuent ces services.
Il est de la responsabilité de l'OS de l'entente de déclarer l'ensemble de ces montants dans la Plateforme de gestion contractuelle, et c'est l'OS qui recevra les sommes remboursées par ÉEQ et qui devra les redistribuer aux municipalités concernées, le cas échéant.</t>
    </r>
  </si>
  <si>
    <t>Exemple d’une clé de répartition irraisonnable : 80% de l’amortissement des camions est inscrit dans les dépenses pour la gestion des matières recyclables alors que les camions sont utilisés pour la collecte de matières recyclables (2 jours/semaine) et pour la collecte des déchets (3 jours/semaine). L’utilisation d’un taux d’inclusion de 40% (2 jours sur 5) serait jugée raisonnable dans cette situation.
Par ailleurs, un taux d'inclusion serait aussi applicable dans le cas d'un camion qui serait utilisé 2 jours/semaine pour la collecte des matières recyclables, mais non utilisé les autres jours de la semaine.</t>
  </si>
  <si>
    <t>Le cas échéant, les subventions ou montants d’aide financière accordés et liés aux dépenses admissibles pour la collecte et le transport des matières recyclables doivent être déduits des montants déclarés par l’OS. </t>
  </si>
  <si>
    <t xml:space="preserve">Veuillez prendre connaissance des conditions d'admissibilité des dépenses déclarées dans le guide de l'utilisateur avant de remplir la présente section. Il demeure de l'entière responsabilité de l'OS de ne déclarer que les dépenses admissibles au remboursement. </t>
  </si>
  <si>
    <t xml:space="preserve">Veuillez prendre connaissance des conditions d'admissibilité des dépenses déclarées dans le guide d'utilisateur avant de remplir la présente section. Il demeure de l'entière responsabilité de l'OS de ne déclarer que les dépenses admissibles au remboursement. </t>
  </si>
  <si>
    <t>2025V2</t>
  </si>
  <si>
    <t>Veuillez cocher les cases qui s’appliquent aux services effectués en régie interne.</t>
  </si>
  <si>
    <t>Veuillez cocher les cases qui s’appliquent aux services offerts en régie interne.</t>
  </si>
  <si>
    <t>Étape 1 : Informations générales</t>
  </si>
  <si>
    <t>Étape 2 : Lors de la déclaration pour T1, compléter l'onglet:</t>
  </si>
  <si>
    <t>Étape 4 : Lors de la déclaration pour T4, compléter l'onglet:</t>
  </si>
  <si>
    <t>Étape 3 : Lors de la déclaration pour T1, compléter l'onglet:</t>
  </si>
  <si>
    <t>Étape 5 : Lors de la déclaration pour T1, T2, T3 et T4, sauvegarder le formulaire complété et le transmettre à ÉEQ</t>
  </si>
  <si>
    <t xml:space="preserve">Veuillez fournir les dépenses réelles pour l'année de référence indiquée à la section 2.1, selon le type de service rendu. Pour plus d'informations, référez-vous à la section 2 « Remboursement pour les services effectués en régie interne » du présent guide. </t>
  </si>
  <si>
    <t xml:space="preserve">Veuillez fournir les dépenses réelles pour l'année de référence indiquée à la section 3.1, selon le type de service rendu. Pour plus d'informations, référez-vous à la section 2 « Remboursement pour les services effectués en régie interne » du présent guide.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</si>
</sst>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 #,##0.00_)\ &quot;$&quot;_ ;_ * \(#,##0.00\)\ &quot;$&quot;_ ;_ * &quot;-&quot;??_)\ &quot;$&quot;_ ;_ @_ "/>
    <numFmt numFmtId="43" formatCode="_ * #,##0.00_)_ ;_ * \(#,##0.00\)_ ;_ * &quot;-&quot;??_)_ ;_ @_ "/>
    <numFmt numFmtId="164" formatCode="_ * #,##0_)_ ;_ * \(#,##0\)_ ;_ * &quot;-&quot;??_)_ ;_ @_ "/>
    <numFmt numFmtId="165" formatCode="0.00_);\(0.00\)"/>
  </numFmts>
  <fonts count="29" x14ac:knownFonts="1">
    <font>
      <sz val="9"/>
      <color theme="1"/>
      <name val="Verdana"/>
      <family val="2"/>
    </font>
    <font>
      <sz val="9"/>
      <color theme="1"/>
      <name val="Verdana"/>
      <family val="2"/>
    </font>
    <font>
      <sz val="9"/>
      <color theme="1"/>
      <name val="Aptos Narrow"/>
      <family val="2"/>
    </font>
    <font>
      <b/>
      <sz val="14"/>
      <color theme="1"/>
      <name val="Verdana"/>
      <family val="2"/>
    </font>
    <font>
      <b/>
      <sz val="9"/>
      <color theme="0"/>
      <name val="Verdana"/>
      <family val="2"/>
    </font>
    <font>
      <b/>
      <sz val="9"/>
      <color theme="1"/>
      <name val="Verdana"/>
      <family val="2"/>
    </font>
    <font>
      <i/>
      <sz val="9"/>
      <color theme="1"/>
      <name val="Verdana"/>
      <family val="2"/>
    </font>
    <font>
      <sz val="9"/>
      <color rgb="FFFF0000"/>
      <name val="Verdana"/>
      <family val="2"/>
    </font>
    <font>
      <sz val="8"/>
      <color theme="1"/>
      <name val="Verdana"/>
      <family val="2"/>
    </font>
    <font>
      <i/>
      <sz val="8"/>
      <color theme="1"/>
      <name val="Verdana"/>
      <family val="2"/>
    </font>
    <font>
      <sz val="14"/>
      <color theme="9" tint="-0.249977111117893"/>
      <name val="Verdana"/>
      <family val="2"/>
    </font>
    <font>
      <u/>
      <sz val="12"/>
      <color theme="9" tint="-0.249977111117893"/>
      <name val="Verdana"/>
      <family val="2"/>
    </font>
    <font>
      <u/>
      <sz val="9"/>
      <color theme="1"/>
      <name val="Verdana"/>
      <family val="2"/>
    </font>
    <font>
      <vertAlign val="superscript"/>
      <sz val="9"/>
      <color theme="1"/>
      <name val="Aptos Narrow"/>
      <family val="2"/>
    </font>
    <font>
      <u/>
      <sz val="9"/>
      <color theme="10"/>
      <name val="Verdana"/>
      <family val="2"/>
    </font>
    <font>
      <sz val="9"/>
      <name val="Verdana"/>
      <family val="2"/>
    </font>
    <font>
      <sz val="16"/>
      <color theme="1"/>
      <name val="Aptos Narrow"/>
      <family val="2"/>
    </font>
    <font>
      <sz val="12"/>
      <color theme="1"/>
      <name val="Aptos Narrow"/>
      <family val="2"/>
    </font>
    <font>
      <sz val="11"/>
      <color theme="1"/>
      <name val="Aptos Narrow"/>
      <family val="2"/>
    </font>
    <font>
      <sz val="14"/>
      <color theme="1"/>
      <name val="Verdana"/>
      <family val="2"/>
    </font>
    <font>
      <u/>
      <sz val="10"/>
      <color theme="10"/>
      <name val="Verdana"/>
      <family val="2"/>
    </font>
    <font>
      <sz val="8"/>
      <name val="Verdana"/>
      <family val="2"/>
    </font>
    <font>
      <b/>
      <sz val="14"/>
      <color rgb="FF000000"/>
      <name val="Verdana"/>
      <family val="2"/>
    </font>
    <font>
      <sz val="10"/>
      <color rgb="FF000000"/>
      <name val="Verdana"/>
      <family val="2"/>
    </font>
    <font>
      <b/>
      <sz val="9"/>
      <color rgb="FF548235"/>
      <name val="Verdana"/>
      <family val="2"/>
    </font>
    <font>
      <i/>
      <u/>
      <sz val="10"/>
      <color theme="9" tint="-0.249977111117893"/>
      <name val="Verdana"/>
      <family val="2"/>
    </font>
    <font>
      <b/>
      <i/>
      <sz val="9"/>
      <color theme="1"/>
      <name val="Verdana"/>
      <family val="2"/>
    </font>
    <font>
      <u/>
      <sz val="9"/>
      <color theme="9" tint="-0.249977111117893"/>
      <name val="Verdana"/>
      <family val="2"/>
    </font>
    <font>
      <sz val="9"/>
      <color theme="5"/>
      <name val="Verdana"/>
      <family val="2"/>
    </font>
  </fonts>
  <fills count="9">
    <fill>
      <patternFill patternType="none"/>
    </fill>
    <fill>
      <patternFill patternType="gray125"/>
    </fill>
    <fill>
      <patternFill patternType="solid">
        <fgColor rgb="FFE2EFDA"/>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7"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style="medium">
        <color indexed="64"/>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4" fillId="0" borderId="0" applyNumberFormat="0" applyFill="0" applyBorder="0" applyAlignment="0" applyProtection="0"/>
    <xf numFmtId="44" fontId="1" fillId="0" borderId="0" applyFont="0" applyFill="0" applyBorder="0" applyAlignment="0" applyProtection="0"/>
  </cellStyleXfs>
  <cellXfs count="256">
    <xf numFmtId="0" fontId="0" fillId="0" borderId="0" xfId="0"/>
    <xf numFmtId="0" fontId="2" fillId="0" borderId="0" xfId="0" applyFont="1"/>
    <xf numFmtId="0" fontId="0" fillId="0" borderId="3" xfId="0" applyBorder="1"/>
    <xf numFmtId="0" fontId="0" fillId="0" borderId="4" xfId="0" applyBorder="1"/>
    <xf numFmtId="0" fontId="0" fillId="0" borderId="5" xfId="0" applyBorder="1"/>
    <xf numFmtId="0" fontId="0" fillId="0" borderId="7" xfId="0" applyBorder="1"/>
    <xf numFmtId="0" fontId="0" fillId="4" borderId="12" xfId="0" applyFill="1" applyBorder="1" applyAlignment="1">
      <alignment vertical="center"/>
    </xf>
    <xf numFmtId="0" fontId="5" fillId="4" borderId="2" xfId="0" applyFont="1" applyFill="1" applyBorder="1" applyAlignment="1">
      <alignment vertical="center"/>
    </xf>
    <xf numFmtId="0" fontId="0" fillId="0" borderId="18" xfId="0" applyBorder="1"/>
    <xf numFmtId="0" fontId="0" fillId="0" borderId="19" xfId="0" applyBorder="1"/>
    <xf numFmtId="0" fontId="0" fillId="0" borderId="19" xfId="0" applyBorder="1" applyAlignment="1">
      <alignment horizontal="center"/>
    </xf>
    <xf numFmtId="0" fontId="0" fillId="0" borderId="20" xfId="0" applyBorder="1"/>
    <xf numFmtId="0" fontId="0" fillId="4" borderId="0" xfId="0" applyFill="1" applyAlignment="1">
      <alignment vertical="center"/>
    </xf>
    <xf numFmtId="0" fontId="5" fillId="4" borderId="0" xfId="0" applyFont="1" applyFill="1" applyAlignment="1">
      <alignment vertical="center"/>
    </xf>
    <xf numFmtId="0" fontId="0" fillId="0" borderId="0" xfId="0" applyAlignment="1">
      <alignment horizontal="left" vertical="center" wrapText="1"/>
    </xf>
    <xf numFmtId="0" fontId="3" fillId="0" borderId="0" xfId="0" applyFont="1" applyAlignment="1">
      <alignment horizontal="left" vertical="center"/>
    </xf>
    <xf numFmtId="0" fontId="0" fillId="4" borderId="11" xfId="0" applyFill="1" applyBorder="1"/>
    <xf numFmtId="0" fontId="0" fillId="4" borderId="0" xfId="0" applyFill="1"/>
    <xf numFmtId="0" fontId="5" fillId="4" borderId="12" xfId="0" applyFont="1" applyFill="1" applyBorder="1" applyAlignment="1">
      <alignment vertical="center"/>
    </xf>
    <xf numFmtId="0" fontId="5" fillId="4" borderId="16" xfId="0" applyFont="1" applyFill="1" applyBorder="1" applyAlignment="1">
      <alignment vertical="center"/>
    </xf>
    <xf numFmtId="0" fontId="0" fillId="4" borderId="2" xfId="0" applyFill="1" applyBorder="1" applyAlignment="1">
      <alignment vertical="center"/>
    </xf>
    <xf numFmtId="0" fontId="0" fillId="4" borderId="2" xfId="0" applyFill="1" applyBorder="1" applyAlignment="1">
      <alignment horizontal="right" vertical="center"/>
    </xf>
    <xf numFmtId="0" fontId="0" fillId="4" borderId="17" xfId="0" applyFill="1" applyBorder="1" applyAlignment="1">
      <alignment vertical="center"/>
    </xf>
    <xf numFmtId="0" fontId="5" fillId="0" borderId="14" xfId="0" applyFont="1" applyBorder="1" applyAlignment="1">
      <alignment vertical="center"/>
    </xf>
    <xf numFmtId="0" fontId="0" fillId="0" borderId="0" xfId="0" applyAlignment="1">
      <alignment horizontal="right" vertical="center" wrapText="1"/>
    </xf>
    <xf numFmtId="0" fontId="0" fillId="0" borderId="0" xfId="0" applyAlignment="1">
      <alignment vertical="center"/>
    </xf>
    <xf numFmtId="0" fontId="0" fillId="0" borderId="0" xfId="0" applyAlignment="1">
      <alignment horizontal="right"/>
    </xf>
    <xf numFmtId="0" fontId="0" fillId="0" borderId="0" xfId="0" applyAlignment="1">
      <alignment horizontal="right" vertical="center"/>
    </xf>
    <xf numFmtId="0" fontId="0" fillId="4" borderId="0" xfId="0" applyFill="1" applyAlignment="1">
      <alignment horizontal="right"/>
    </xf>
    <xf numFmtId="0" fontId="5" fillId="0" borderId="0" xfId="0" applyFont="1" applyAlignment="1">
      <alignment vertical="center"/>
    </xf>
    <xf numFmtId="0" fontId="0" fillId="0" borderId="19" xfId="0" applyBorder="1" applyAlignment="1">
      <alignment horizontal="right"/>
    </xf>
    <xf numFmtId="0" fontId="5" fillId="4" borderId="8" xfId="0" applyFont="1" applyFill="1" applyBorder="1"/>
    <xf numFmtId="0" fontId="5" fillId="0" borderId="0" xfId="0" applyFont="1" applyAlignment="1">
      <alignment horizontal="left" vertical="center"/>
    </xf>
    <xf numFmtId="0" fontId="0" fillId="0" borderId="0" xfId="0" applyAlignment="1">
      <alignment horizontal="right" vertical="top"/>
    </xf>
    <xf numFmtId="0" fontId="0" fillId="0" borderId="0" xfId="0" quotePrefix="1" applyAlignment="1">
      <alignment horizontal="left" vertical="center"/>
    </xf>
    <xf numFmtId="0" fontId="0" fillId="0" borderId="7" xfId="0" applyBorder="1" applyAlignment="1">
      <alignment horizontal="left" vertical="center"/>
    </xf>
    <xf numFmtId="3" fontId="0" fillId="4" borderId="0" xfId="0" applyNumberFormat="1" applyFill="1"/>
    <xf numFmtId="3" fontId="0" fillId="4" borderId="0" xfId="0" applyNumberFormat="1" applyFill="1" applyAlignment="1">
      <alignment vertical="center"/>
    </xf>
    <xf numFmtId="0" fontId="0" fillId="2" borderId="1" xfId="0" applyFill="1" applyBorder="1" applyProtection="1">
      <protection locked="0"/>
    </xf>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6" xfId="0" applyBorder="1"/>
    <xf numFmtId="0" fontId="0" fillId="0" borderId="2" xfId="0" applyBorder="1"/>
    <xf numFmtId="0" fontId="0" fillId="0" borderId="17" xfId="0" applyBorder="1"/>
    <xf numFmtId="0" fontId="0" fillId="0" borderId="9" xfId="0" quotePrefix="1" applyBorder="1"/>
    <xf numFmtId="0" fontId="0" fillId="0" borderId="2" xfId="0" quotePrefix="1" applyBorder="1"/>
    <xf numFmtId="0" fontId="0" fillId="0" borderId="10" xfId="0" quotePrefix="1" applyBorder="1" applyAlignment="1">
      <alignment vertical="top" wrapText="1"/>
    </xf>
    <xf numFmtId="0" fontId="0" fillId="0" borderId="12" xfId="0" quotePrefix="1" applyBorder="1" applyAlignment="1">
      <alignment vertical="top" wrapText="1"/>
    </xf>
    <xf numFmtId="0" fontId="0" fillId="0" borderId="0" xfId="0" applyAlignment="1">
      <alignment vertical="center" wrapText="1"/>
    </xf>
    <xf numFmtId="0" fontId="0" fillId="0" borderId="0" xfId="0" applyAlignment="1">
      <alignment horizontal="left" vertical="center"/>
    </xf>
    <xf numFmtId="0" fontId="16" fillId="0" borderId="0" xfId="0" applyFont="1"/>
    <xf numFmtId="0" fontId="17" fillId="0" borderId="0" xfId="0" applyFont="1"/>
    <xf numFmtId="0" fontId="18" fillId="0" borderId="0" xfId="0" applyFont="1"/>
    <xf numFmtId="3" fontId="0" fillId="0" borderId="0" xfId="0" applyNumberFormat="1"/>
    <xf numFmtId="0" fontId="0" fillId="0" borderId="5" xfId="0" applyBorder="1" applyAlignment="1">
      <alignment horizontal="left" vertical="center"/>
    </xf>
    <xf numFmtId="0" fontId="20" fillId="0" borderId="0" xfId="2" applyFont="1" applyBorder="1" applyAlignment="1">
      <alignment horizontal="left" vertical="center"/>
    </xf>
    <xf numFmtId="0" fontId="10" fillId="0" borderId="0" xfId="0" applyFont="1" applyAlignment="1">
      <alignment vertical="center"/>
    </xf>
    <xf numFmtId="0" fontId="10" fillId="0" borderId="0" xfId="0" applyFont="1" applyAlignment="1">
      <alignment horizontal="left" vertical="center"/>
    </xf>
    <xf numFmtId="0" fontId="0" fillId="0" borderId="0" xfId="0" applyAlignment="1">
      <alignment vertical="top" wrapText="1"/>
    </xf>
    <xf numFmtId="0" fontId="11" fillId="0" borderId="0" xfId="0" applyFont="1" applyAlignment="1">
      <alignment horizontal="left" vertical="center"/>
    </xf>
    <xf numFmtId="0" fontId="0" fillId="0" borderId="0" xfId="0" quotePrefix="1"/>
    <xf numFmtId="0" fontId="0" fillId="0" borderId="7" xfId="0" applyBorder="1" applyAlignment="1">
      <alignment vertical="center" wrapText="1"/>
    </xf>
    <xf numFmtId="0" fontId="0" fillId="0" borderId="7" xfId="0" applyBorder="1" applyAlignment="1">
      <alignment horizontal="left" vertical="center" wrapText="1"/>
    </xf>
    <xf numFmtId="0" fontId="12" fillId="0" borderId="0" xfId="0" applyFont="1"/>
    <xf numFmtId="0" fontId="19" fillId="0" borderId="0" xfId="0" applyFont="1" applyAlignment="1">
      <alignment horizontal="left" vertical="center"/>
    </xf>
    <xf numFmtId="0" fontId="6" fillId="0" borderId="0" xfId="0" applyFont="1" applyAlignment="1">
      <alignment vertical="center"/>
    </xf>
    <xf numFmtId="0" fontId="5" fillId="0" borderId="8" xfId="0" applyFont="1" applyBorder="1" applyAlignment="1">
      <alignment vertical="center"/>
    </xf>
    <xf numFmtId="0" fontId="0" fillId="0" borderId="9" xfId="0" applyBorder="1" applyAlignment="1">
      <alignment vertical="center"/>
    </xf>
    <xf numFmtId="0" fontId="5" fillId="0" borderId="9" xfId="0" applyFont="1" applyBorder="1" applyAlignment="1">
      <alignment vertical="center"/>
    </xf>
    <xf numFmtId="0" fontId="0" fillId="0" borderId="10" xfId="0" applyBorder="1" applyAlignment="1">
      <alignment vertical="center"/>
    </xf>
    <xf numFmtId="0" fontId="5" fillId="0" borderId="11" xfId="0" applyFont="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5" fillId="0" borderId="2" xfId="0" applyFont="1" applyBorder="1" applyAlignment="1">
      <alignment vertical="center"/>
    </xf>
    <xf numFmtId="0" fontId="0" fillId="0" borderId="17" xfId="0" applyBorder="1" applyAlignment="1">
      <alignment vertical="center"/>
    </xf>
    <xf numFmtId="0" fontId="0" fillId="0" borderId="16" xfId="0" applyBorder="1" applyAlignment="1">
      <alignment vertical="center"/>
    </xf>
    <xf numFmtId="0" fontId="0" fillId="0" borderId="2" xfId="0" applyBorder="1" applyAlignment="1">
      <alignment vertical="center"/>
    </xf>
    <xf numFmtId="0" fontId="0" fillId="0" borderId="2" xfId="0" applyBorder="1" applyAlignment="1">
      <alignment horizontal="right" vertical="center"/>
    </xf>
    <xf numFmtId="0" fontId="8" fillId="0" borderId="0" xfId="0" applyFont="1" applyAlignment="1">
      <alignment vertical="center"/>
    </xf>
    <xf numFmtId="0" fontId="9" fillId="0" borderId="0" xfId="0" applyFont="1" applyAlignment="1">
      <alignment horizontal="center" vertical="center"/>
    </xf>
    <xf numFmtId="0" fontId="0" fillId="5" borderId="1" xfId="0" applyFill="1" applyBorder="1" applyProtection="1">
      <protection locked="0"/>
    </xf>
    <xf numFmtId="0" fontId="0" fillId="0" borderId="0" xfId="0" applyAlignment="1">
      <alignment horizontal="left" vertical="top" wrapText="1"/>
    </xf>
    <xf numFmtId="0" fontId="0" fillId="0" borderId="0" xfId="0" applyAlignment="1">
      <alignment horizontal="left" vertical="top"/>
    </xf>
    <xf numFmtId="14" fontId="0" fillId="0" borderId="0" xfId="0" applyNumberFormat="1" applyAlignment="1">
      <alignment horizontal="center" vertical="center"/>
    </xf>
    <xf numFmtId="0" fontId="5" fillId="0" borderId="12" xfId="0" applyFont="1" applyBorder="1" applyAlignment="1">
      <alignment vertical="center"/>
    </xf>
    <xf numFmtId="0" fontId="5" fillId="0" borderId="16" xfId="0" applyFont="1" applyBorder="1" applyAlignment="1">
      <alignment vertical="center"/>
    </xf>
    <xf numFmtId="0" fontId="0" fillId="0" borderId="0" xfId="0" applyAlignment="1">
      <alignment vertical="top"/>
    </xf>
    <xf numFmtId="164" fontId="5" fillId="0" borderId="0" xfId="1" applyNumberFormat="1" applyFont="1" applyFill="1" applyBorder="1" applyAlignment="1" applyProtection="1">
      <alignment horizontal="center" vertical="center"/>
    </xf>
    <xf numFmtId="0" fontId="5" fillId="0" borderId="8" xfId="0" applyFont="1" applyBorder="1"/>
    <xf numFmtId="0" fontId="5" fillId="0" borderId="0" xfId="0" applyFont="1"/>
    <xf numFmtId="0" fontId="0" fillId="2" borderId="1" xfId="0" applyFill="1" applyBorder="1"/>
    <xf numFmtId="0" fontId="5" fillId="0" borderId="10" xfId="0" applyFont="1" applyBorder="1" applyAlignment="1">
      <alignment vertical="center"/>
    </xf>
    <xf numFmtId="0" fontId="5" fillId="0" borderId="17" xfId="0" applyFont="1" applyBorder="1" applyAlignment="1">
      <alignment vertical="center"/>
    </xf>
    <xf numFmtId="0" fontId="0" fillId="0" borderId="0" xfId="0" quotePrefix="1" applyAlignment="1">
      <alignment horizontal="left" vertical="top" wrapText="1"/>
    </xf>
    <xf numFmtId="0" fontId="5" fillId="0" borderId="0" xfId="0" applyFont="1" applyAlignment="1">
      <alignment horizontal="left" wrapText="1"/>
    </xf>
    <xf numFmtId="0" fontId="0" fillId="0" borderId="0" xfId="0" applyAlignment="1">
      <alignment horizontal="left" wrapText="1"/>
    </xf>
    <xf numFmtId="0" fontId="0" fillId="0" borderId="0" xfId="0" quotePrefix="1" applyAlignment="1">
      <alignment wrapText="1"/>
    </xf>
    <xf numFmtId="0" fontId="24" fillId="0" borderId="0" xfId="0" applyFont="1" applyAlignment="1">
      <alignment horizontal="left" vertical="center"/>
    </xf>
    <xf numFmtId="0" fontId="0" fillId="2" borderId="0" xfId="0" quotePrefix="1" applyFill="1" applyAlignment="1">
      <alignment horizontal="left" vertical="center"/>
    </xf>
    <xf numFmtId="0" fontId="0" fillId="2" borderId="0" xfId="0" applyFill="1" applyAlignment="1">
      <alignment horizontal="left" vertical="center"/>
    </xf>
    <xf numFmtId="0" fontId="25" fillId="0" borderId="0" xfId="0" applyFont="1" applyAlignment="1">
      <alignment horizontal="left" vertical="center"/>
    </xf>
    <xf numFmtId="0" fontId="0" fillId="0" borderId="8" xfId="0" applyBorder="1" applyAlignment="1">
      <alignment vertical="center"/>
    </xf>
    <xf numFmtId="0" fontId="0" fillId="0" borderId="9" xfId="0" applyBorder="1" applyAlignment="1">
      <alignment horizontal="right" vertical="center"/>
    </xf>
    <xf numFmtId="0" fontId="8" fillId="0" borderId="2" xfId="0" applyFont="1" applyBorder="1" applyAlignment="1">
      <alignment vertical="center"/>
    </xf>
    <xf numFmtId="0" fontId="9" fillId="0" borderId="2" xfId="0" applyFont="1" applyBorder="1" applyAlignment="1">
      <alignment horizontal="center" vertical="center"/>
    </xf>
    <xf numFmtId="4" fontId="0" fillId="0" borderId="0" xfId="0" applyNumberFormat="1" applyAlignment="1">
      <alignment horizontal="right" vertical="center"/>
    </xf>
    <xf numFmtId="4" fontId="0" fillId="0" borderId="0" xfId="0" applyNumberFormat="1" applyAlignment="1">
      <alignment horizontal="right"/>
    </xf>
    <xf numFmtId="4" fontId="6" fillId="0" borderId="0" xfId="0" applyNumberFormat="1" applyFont="1" applyAlignment="1">
      <alignment horizontal="right" vertical="center"/>
    </xf>
    <xf numFmtId="4" fontId="5" fillId="0" borderId="0" xfId="1" applyNumberFormat="1" applyFont="1" applyFill="1" applyBorder="1" applyAlignment="1" applyProtection="1">
      <alignment horizontal="right" vertical="center"/>
    </xf>
    <xf numFmtId="165" fontId="0" fillId="0" borderId="0" xfId="0" applyNumberFormat="1" applyAlignment="1">
      <alignment horizontal="right" vertical="center"/>
    </xf>
    <xf numFmtId="165" fontId="0" fillId="0" borderId="0" xfId="0" applyNumberFormat="1" applyAlignment="1">
      <alignment horizontal="right"/>
    </xf>
    <xf numFmtId="165" fontId="6" fillId="0" borderId="0" xfId="0" applyNumberFormat="1" applyFont="1" applyAlignment="1">
      <alignment horizontal="right" vertical="center"/>
    </xf>
    <xf numFmtId="165" fontId="5" fillId="0" borderId="0" xfId="1" applyNumberFormat="1" applyFont="1" applyFill="1" applyBorder="1" applyAlignment="1" applyProtection="1">
      <alignment horizontal="right" vertical="center"/>
    </xf>
    <xf numFmtId="39" fontId="0" fillId="0" borderId="0" xfId="0" applyNumberFormat="1" applyAlignment="1">
      <alignment horizontal="right" vertical="center"/>
    </xf>
    <xf numFmtId="39" fontId="0" fillId="0" borderId="0" xfId="0" applyNumberFormat="1" applyAlignment="1">
      <alignment horizontal="right"/>
    </xf>
    <xf numFmtId="39" fontId="6" fillId="0" borderId="0" xfId="0" applyNumberFormat="1" applyFont="1" applyAlignment="1">
      <alignment horizontal="right" vertical="center"/>
    </xf>
    <xf numFmtId="0" fontId="5" fillId="0" borderId="0" xfId="0" applyFont="1" applyAlignment="1">
      <alignment wrapText="1"/>
    </xf>
    <xf numFmtId="0" fontId="3" fillId="0" borderId="6" xfId="0" applyFont="1" applyBorder="1" applyAlignment="1">
      <alignment horizontal="left" vertical="center"/>
    </xf>
    <xf numFmtId="0" fontId="25" fillId="0" borderId="0" xfId="0" applyFont="1" applyAlignment="1">
      <alignment vertical="center" wrapText="1"/>
    </xf>
    <xf numFmtId="0" fontId="6" fillId="0" borderId="6" xfId="0" applyFont="1" applyBorder="1" applyAlignment="1">
      <alignment vertical="center"/>
    </xf>
    <xf numFmtId="22" fontId="0" fillId="0" borderId="0" xfId="0" applyNumberFormat="1"/>
    <xf numFmtId="0" fontId="25" fillId="0" borderId="0" xfId="0" applyFont="1" applyAlignment="1">
      <alignment vertical="top" wrapText="1"/>
    </xf>
    <xf numFmtId="0" fontId="25" fillId="0" borderId="0" xfId="0" quotePrefix="1" applyFont="1" applyAlignment="1">
      <alignment vertical="top" wrapText="1"/>
    </xf>
    <xf numFmtId="0" fontId="5" fillId="7" borderId="0" xfId="0" applyFont="1" applyFill="1" applyAlignment="1">
      <alignment vertical="center"/>
    </xf>
    <xf numFmtId="0" fontId="5" fillId="0" borderId="0" xfId="0" applyFont="1" applyAlignment="1">
      <alignment vertical="top"/>
    </xf>
    <xf numFmtId="165" fontId="5" fillId="0" borderId="0" xfId="0" applyNumberFormat="1" applyFont="1" applyAlignment="1">
      <alignment horizontal="right"/>
    </xf>
    <xf numFmtId="165" fontId="5" fillId="0" borderId="0" xfId="0" applyNumberFormat="1" applyFont="1" applyAlignment="1">
      <alignment horizontal="right" vertical="center"/>
    </xf>
    <xf numFmtId="0" fontId="27" fillId="0" borderId="0" xfId="0" applyFont="1" applyAlignment="1">
      <alignment horizontal="left" vertical="center"/>
    </xf>
    <xf numFmtId="0" fontId="0" fillId="6" borderId="0" xfId="0" quotePrefix="1" applyFill="1" applyAlignment="1">
      <alignment horizontal="left" vertical="center"/>
    </xf>
    <xf numFmtId="0" fontId="0" fillId="6" borderId="0" xfId="0" applyFill="1" applyAlignment="1">
      <alignment horizontal="left" vertical="center"/>
    </xf>
    <xf numFmtId="0" fontId="0" fillId="8" borderId="0" xfId="0" quotePrefix="1" applyFill="1" applyAlignment="1">
      <alignment horizontal="left" vertical="center"/>
    </xf>
    <xf numFmtId="0" fontId="0" fillId="8" borderId="0" xfId="0" applyFill="1" applyAlignment="1">
      <alignment horizontal="left" vertical="center"/>
    </xf>
    <xf numFmtId="0" fontId="22" fillId="0" borderId="6" xfId="0" applyFont="1" applyBorder="1" applyAlignment="1">
      <alignment horizontal="left" vertical="center" wrapText="1"/>
    </xf>
    <xf numFmtId="0" fontId="0" fillId="7" borderId="0" xfId="0" quotePrefix="1" applyFill="1" applyAlignment="1">
      <alignment horizontal="left" vertical="center"/>
    </xf>
    <xf numFmtId="0" fontId="0" fillId="7" borderId="0" xfId="0" applyFill="1" applyAlignment="1">
      <alignment horizontal="left" vertical="center"/>
    </xf>
    <xf numFmtId="0" fontId="0" fillId="5" borderId="0" xfId="0" applyFill="1" applyAlignment="1">
      <alignment horizontal="left" vertical="center"/>
    </xf>
    <xf numFmtId="0" fontId="22" fillId="0" borderId="0" xfId="0" applyFont="1" applyAlignment="1">
      <alignment horizontal="left" vertical="center" wrapText="1"/>
    </xf>
    <xf numFmtId="0" fontId="7" fillId="0" borderId="0" xfId="0" applyFont="1"/>
    <xf numFmtId="0" fontId="5" fillId="0" borderId="0" xfId="0" applyFont="1" applyAlignment="1">
      <alignment horizontal="left"/>
    </xf>
    <xf numFmtId="44" fontId="5" fillId="0" borderId="0" xfId="3" applyFont="1" applyFill="1" applyBorder="1" applyAlignment="1" applyProtection="1">
      <alignment horizontal="right" vertical="center"/>
    </xf>
    <xf numFmtId="0" fontId="0" fillId="0" borderId="6" xfId="0" applyBorder="1"/>
    <xf numFmtId="0" fontId="14" fillId="0" borderId="0" xfId="2" applyFill="1" applyAlignment="1"/>
    <xf numFmtId="0" fontId="5" fillId="0" borderId="0" xfId="0" quotePrefix="1" applyFont="1" applyAlignment="1">
      <alignment horizontal="left" vertical="top" wrapText="1"/>
    </xf>
    <xf numFmtId="0" fontId="26" fillId="0" borderId="0" xfId="0" quotePrefix="1" applyFont="1" applyAlignment="1">
      <alignment horizontal="left" vertical="top" wrapText="1"/>
    </xf>
    <xf numFmtId="0" fontId="22" fillId="0" borderId="6" xfId="0" applyFont="1" applyBorder="1" applyAlignment="1">
      <alignment horizontal="left" vertical="center" wrapText="1"/>
    </xf>
    <xf numFmtId="0" fontId="22" fillId="0" borderId="0" xfId="0" applyFont="1" applyAlignment="1">
      <alignment horizontal="left" vertical="center" wrapText="1"/>
    </xf>
    <xf numFmtId="0" fontId="0" fillId="0" borderId="0" xfId="0" quotePrefix="1" applyAlignment="1">
      <alignment horizontal="left" vertical="top" wrapText="1"/>
    </xf>
    <xf numFmtId="0" fontId="0" fillId="0" borderId="0" xfId="0" applyAlignment="1">
      <alignment horizontal="left" vertical="top" wrapText="1"/>
    </xf>
    <xf numFmtId="0" fontId="14" fillId="0" borderId="0" xfId="2" applyFill="1"/>
    <xf numFmtId="0" fontId="14" fillId="0" borderId="0" xfId="2" applyFill="1" applyAlignment="1"/>
    <xf numFmtId="0" fontId="0" fillId="0" borderId="8"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6" xfId="0" applyBorder="1" applyAlignment="1">
      <alignment horizontal="left" vertical="top"/>
    </xf>
    <xf numFmtId="0" fontId="0" fillId="0" borderId="2" xfId="0" applyBorder="1" applyAlignment="1">
      <alignment horizontal="left" vertical="top"/>
    </xf>
    <xf numFmtId="0" fontId="0" fillId="0" borderId="17"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9" xfId="0" applyBorder="1" applyAlignment="1">
      <alignment horizontal="left" wrapText="1"/>
    </xf>
    <xf numFmtId="0" fontId="0" fillId="0" borderId="2" xfId="0" applyBorder="1" applyAlignment="1">
      <alignment horizontal="left" wrapText="1"/>
    </xf>
    <xf numFmtId="0" fontId="0" fillId="0" borderId="2" xfId="0" applyBorder="1" applyAlignment="1">
      <alignment horizontal="left" vertical="top" wrapText="1"/>
    </xf>
    <xf numFmtId="0" fontId="0" fillId="0" borderId="12" xfId="0" quotePrefix="1" applyBorder="1" applyAlignment="1">
      <alignment horizontal="left" vertical="top" wrapText="1"/>
    </xf>
    <xf numFmtId="0" fontId="5" fillId="0" borderId="1" xfId="0" applyFont="1" applyBorder="1" applyAlignment="1">
      <alignment horizontal="center"/>
    </xf>
    <xf numFmtId="0" fontId="0" fillId="0" borderId="2" xfId="0" quotePrefix="1" applyBorder="1" applyAlignment="1">
      <alignment horizontal="left" vertical="top" wrapText="1"/>
    </xf>
    <xf numFmtId="0" fontId="0" fillId="0" borderId="17" xfId="0" quotePrefix="1" applyBorder="1" applyAlignment="1">
      <alignment horizontal="left" vertical="top" wrapText="1"/>
    </xf>
    <xf numFmtId="0" fontId="0" fillId="0" borderId="8" xfId="0" applyBorder="1" applyAlignment="1">
      <alignment horizontal="left" vertical="top" wrapText="1"/>
    </xf>
    <xf numFmtId="0" fontId="0" fillId="0" borderId="11"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9" xfId="0" quotePrefix="1" applyBorder="1" applyAlignment="1">
      <alignment horizontal="left" vertical="top" wrapText="1"/>
    </xf>
    <xf numFmtId="0" fontId="0" fillId="0" borderId="9" xfId="0" quotePrefix="1" applyBorder="1" applyAlignment="1">
      <alignment horizontal="left" vertical="top"/>
    </xf>
    <xf numFmtId="0" fontId="0" fillId="0" borderId="0" xfId="0" quotePrefix="1" applyAlignment="1">
      <alignment horizontal="left" vertical="top"/>
    </xf>
    <xf numFmtId="0" fontId="0" fillId="0" borderId="0" xfId="0" applyAlignment="1">
      <alignment horizontal="left" wrapText="1"/>
    </xf>
    <xf numFmtId="0" fontId="0" fillId="0" borderId="0" xfId="0" applyAlignment="1">
      <alignment horizontal="left" vertical="center"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left" vertical="top" wrapText="1"/>
    </xf>
    <xf numFmtId="0" fontId="26" fillId="0" borderId="0" xfId="0" applyFont="1" applyAlignment="1">
      <alignment horizontal="left" vertical="top" wrapText="1"/>
    </xf>
    <xf numFmtId="0" fontId="26" fillId="0" borderId="0" xfId="0" quotePrefix="1" applyFont="1" applyAlignment="1">
      <alignment horizontal="left" vertical="top" wrapText="1"/>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4" fillId="3" borderId="15" xfId="0" applyFont="1" applyFill="1" applyBorder="1" applyAlignment="1">
      <alignment horizontal="left" vertical="center"/>
    </xf>
    <xf numFmtId="0" fontId="3" fillId="0" borderId="6" xfId="0" applyFont="1" applyBorder="1" applyAlignment="1">
      <alignment horizontal="left" vertical="center"/>
    </xf>
    <xf numFmtId="0" fontId="3" fillId="0" borderId="0" xfId="0" applyFont="1" applyAlignment="1">
      <alignment horizontal="left" vertical="center"/>
    </xf>
    <xf numFmtId="0" fontId="3" fillId="0" borderId="19" xfId="0" applyFont="1" applyBorder="1" applyAlignment="1">
      <alignment horizontal="left" vertical="center"/>
    </xf>
    <xf numFmtId="0" fontId="0" fillId="5" borderId="13" xfId="0" applyFill="1" applyBorder="1" applyAlignment="1" applyProtection="1">
      <alignment horizontal="left" vertical="center"/>
      <protection locked="0"/>
    </xf>
    <xf numFmtId="0" fontId="0" fillId="5" borderId="14" xfId="0" applyFill="1" applyBorder="1" applyAlignment="1" applyProtection="1">
      <alignment horizontal="left" vertical="center"/>
      <protection locked="0"/>
    </xf>
    <xf numFmtId="0" fontId="0" fillId="5" borderId="15" xfId="0" applyFill="1" applyBorder="1" applyAlignment="1" applyProtection="1">
      <alignment horizontal="left" vertical="center"/>
      <protection locked="0"/>
    </xf>
    <xf numFmtId="0" fontId="0" fillId="0" borderId="0" xfId="0" quotePrefix="1" applyAlignment="1">
      <alignment horizontal="left" wrapText="1"/>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5" borderId="13" xfId="0" applyFill="1" applyBorder="1" applyAlignment="1" applyProtection="1">
      <alignment horizontal="center" vertical="center"/>
      <protection locked="0"/>
    </xf>
    <xf numFmtId="0" fontId="0" fillId="5" borderId="14" xfId="0" applyFill="1" applyBorder="1" applyAlignment="1" applyProtection="1">
      <alignment horizontal="center" vertical="center"/>
      <protection locked="0"/>
    </xf>
    <xf numFmtId="0" fontId="0" fillId="5" borderId="15" xfId="0" applyFill="1" applyBorder="1" applyAlignment="1" applyProtection="1">
      <alignment horizontal="center" vertical="center"/>
      <protection locked="0"/>
    </xf>
    <xf numFmtId="0" fontId="0" fillId="2" borderId="8" xfId="0" applyFill="1" applyBorder="1" applyAlignment="1" applyProtection="1">
      <alignment horizontal="left" vertical="top"/>
      <protection locked="0"/>
    </xf>
    <xf numFmtId="44" fontId="5" fillId="6" borderId="22" xfId="3" applyFont="1" applyFill="1" applyBorder="1" applyAlignment="1">
      <alignment horizontal="right" vertical="center"/>
    </xf>
    <xf numFmtId="44" fontId="5" fillId="6" borderId="21" xfId="3" applyFont="1" applyFill="1" applyBorder="1" applyAlignment="1">
      <alignment horizontal="right" vertical="center"/>
    </xf>
    <xf numFmtId="0" fontId="0" fillId="5" borderId="8" xfId="0" applyFill="1" applyBorder="1" applyAlignment="1" applyProtection="1">
      <alignment horizontal="left" vertical="top" wrapText="1"/>
      <protection locked="0"/>
    </xf>
    <xf numFmtId="0" fontId="0" fillId="5" borderId="25" xfId="0" applyFill="1" applyBorder="1" applyAlignment="1" applyProtection="1">
      <alignment horizontal="left" vertical="top" wrapText="1"/>
      <protection locked="0"/>
    </xf>
    <xf numFmtId="0" fontId="0" fillId="5" borderId="13" xfId="0" applyFill="1" applyBorder="1" applyAlignment="1" applyProtection="1">
      <alignment horizontal="left" vertical="top" wrapText="1"/>
      <protection locked="0"/>
    </xf>
    <xf numFmtId="0" fontId="0" fillId="5" borderId="1" xfId="0" applyFill="1" applyBorder="1" applyAlignment="1" applyProtection="1">
      <alignment horizontal="left" vertical="top" wrapText="1"/>
      <protection locked="0"/>
    </xf>
    <xf numFmtId="44" fontId="5" fillId="6" borderId="13" xfId="3" applyFont="1" applyFill="1" applyBorder="1" applyAlignment="1">
      <alignment horizontal="right" vertical="center"/>
    </xf>
    <xf numFmtId="44" fontId="5" fillId="6" borderId="1" xfId="3" applyFont="1" applyFill="1" applyBorder="1" applyAlignment="1">
      <alignment horizontal="right" vertical="center"/>
    </xf>
    <xf numFmtId="0" fontId="5" fillId="0" borderId="0" xfId="0" applyFont="1" applyAlignment="1">
      <alignment horizontal="left" wrapText="1"/>
    </xf>
    <xf numFmtId="3" fontId="0" fillId="2" borderId="13" xfId="0" applyNumberFormat="1" applyFill="1" applyBorder="1" applyAlignment="1" applyProtection="1">
      <alignment horizontal="center" vertical="center"/>
      <protection locked="0"/>
    </xf>
    <xf numFmtId="0" fontId="6" fillId="4" borderId="0" xfId="0" applyFont="1" applyFill="1" applyAlignment="1">
      <alignment horizontal="center" vertical="center"/>
    </xf>
    <xf numFmtId="0" fontId="0" fillId="4" borderId="0" xfId="0" applyFill="1" applyAlignment="1">
      <alignment horizontal="center" vertical="center"/>
    </xf>
    <xf numFmtId="44" fontId="5" fillId="6" borderId="1" xfId="3" applyFont="1" applyFill="1" applyBorder="1" applyAlignment="1" applyProtection="1">
      <alignment horizontal="right" vertical="center"/>
    </xf>
    <xf numFmtId="44" fontId="0" fillId="5" borderId="13" xfId="3" applyFont="1" applyFill="1" applyBorder="1" applyAlignment="1" applyProtection="1">
      <alignment horizontal="right" vertical="center"/>
      <protection locked="0"/>
    </xf>
    <xf numFmtId="44" fontId="0" fillId="5" borderId="1" xfId="3" applyFont="1" applyFill="1" applyBorder="1" applyAlignment="1" applyProtection="1">
      <alignment horizontal="right" vertical="center"/>
      <protection locked="0"/>
    </xf>
    <xf numFmtId="44" fontId="0" fillId="5" borderId="16" xfId="3" applyFont="1" applyFill="1" applyBorder="1" applyAlignment="1" applyProtection="1">
      <alignment horizontal="right" vertical="center"/>
      <protection locked="0"/>
    </xf>
    <xf numFmtId="44" fontId="0" fillId="5" borderId="26" xfId="3" applyFont="1" applyFill="1" applyBorder="1" applyAlignment="1" applyProtection="1">
      <alignment horizontal="right" vertical="center"/>
      <protection locked="0"/>
    </xf>
    <xf numFmtId="165" fontId="0" fillId="0" borderId="0" xfId="0" applyNumberFormat="1" applyAlignment="1">
      <alignment horizontal="center"/>
    </xf>
    <xf numFmtId="165" fontId="0" fillId="0" borderId="9" xfId="0" applyNumberFormat="1" applyBorder="1" applyAlignment="1">
      <alignment horizontal="center"/>
    </xf>
    <xf numFmtId="44" fontId="5" fillId="6" borderId="13" xfId="3" applyFont="1" applyFill="1" applyBorder="1" applyAlignment="1" applyProtection="1">
      <alignment horizontal="right" vertical="center"/>
    </xf>
    <xf numFmtId="0" fontId="0" fillId="8" borderId="0" xfId="0" applyFill="1" applyAlignment="1">
      <alignment horizontal="left" vertical="top" wrapText="1"/>
    </xf>
    <xf numFmtId="0" fontId="15" fillId="0" borderId="0" xfId="0" applyFont="1" applyAlignment="1">
      <alignment horizontal="center" vertical="center" wrapText="1"/>
    </xf>
    <xf numFmtId="4" fontId="0" fillId="0" borderId="9" xfId="0" applyNumberFormat="1" applyBorder="1" applyAlignment="1">
      <alignment horizontal="center"/>
    </xf>
    <xf numFmtId="44" fontId="5" fillId="6" borderId="14" xfId="3" applyFont="1" applyFill="1" applyBorder="1" applyAlignment="1">
      <alignment horizontal="right" vertical="center"/>
    </xf>
    <xf numFmtId="44" fontId="5" fillId="6" borderId="15" xfId="3" applyFont="1" applyFill="1" applyBorder="1" applyAlignment="1">
      <alignment horizontal="right" vertical="center"/>
    </xf>
    <xf numFmtId="3" fontId="0" fillId="2" borderId="13" xfId="0" applyNumberFormat="1" applyFill="1" applyBorder="1" applyAlignment="1">
      <alignment horizontal="center" vertical="center"/>
    </xf>
    <xf numFmtId="3" fontId="0" fillId="2" borderId="14" xfId="0" applyNumberFormat="1" applyFill="1" applyBorder="1" applyAlignment="1">
      <alignment horizontal="center" vertical="center"/>
    </xf>
    <xf numFmtId="3" fontId="0" fillId="2" borderId="15" xfId="0" applyNumberFormat="1" applyFill="1" applyBorder="1" applyAlignment="1">
      <alignment horizontal="center" vertical="center"/>
    </xf>
    <xf numFmtId="44" fontId="5" fillId="6" borderId="14" xfId="3" applyFont="1" applyFill="1" applyBorder="1" applyAlignment="1" applyProtection="1">
      <alignment horizontal="right" vertical="center"/>
    </xf>
    <xf numFmtId="44" fontId="5" fillId="6" borderId="15" xfId="3" applyFont="1" applyFill="1" applyBorder="1" applyAlignment="1" applyProtection="1">
      <alignment horizontal="right" vertical="center"/>
    </xf>
    <xf numFmtId="44" fontId="0" fillId="5" borderId="14" xfId="3" applyFont="1" applyFill="1" applyBorder="1" applyAlignment="1" applyProtection="1">
      <alignment horizontal="right" vertical="center"/>
      <protection locked="0"/>
    </xf>
    <xf numFmtId="44" fontId="0" fillId="5" borderId="15" xfId="3" applyFont="1" applyFill="1" applyBorder="1" applyAlignment="1" applyProtection="1">
      <alignment horizontal="right" vertical="center"/>
      <protection locked="0"/>
    </xf>
    <xf numFmtId="0" fontId="6" fillId="0" borderId="0" xfId="0" applyFont="1" applyAlignment="1">
      <alignment horizontal="left" vertical="top" wrapText="1"/>
    </xf>
    <xf numFmtId="44" fontId="5" fillId="6" borderId="22" xfId="3" applyFont="1" applyFill="1" applyBorder="1" applyAlignment="1" applyProtection="1">
      <alignment horizontal="right" vertical="center"/>
    </xf>
    <xf numFmtId="44" fontId="5" fillId="6" borderId="23" xfId="3" applyFont="1" applyFill="1" applyBorder="1" applyAlignment="1" applyProtection="1">
      <alignment horizontal="right" vertical="center"/>
    </xf>
    <xf numFmtId="44" fontId="5" fillId="6" borderId="24" xfId="3" applyFont="1" applyFill="1" applyBorder="1" applyAlignment="1" applyProtection="1">
      <alignment horizontal="right" vertical="center"/>
    </xf>
    <xf numFmtId="0" fontId="0" fillId="5" borderId="9" xfId="0" applyFill="1" applyBorder="1" applyAlignment="1" applyProtection="1">
      <alignment horizontal="left" vertical="top" wrapText="1"/>
      <protection locked="0"/>
    </xf>
    <xf numFmtId="0" fontId="0" fillId="5" borderId="10" xfId="0" applyFill="1" applyBorder="1" applyAlignment="1" applyProtection="1">
      <alignment horizontal="left" vertical="top" wrapText="1"/>
      <protection locked="0"/>
    </xf>
    <xf numFmtId="0" fontId="0" fillId="5" borderId="11" xfId="0" applyFill="1" applyBorder="1" applyAlignment="1" applyProtection="1">
      <alignment horizontal="left" vertical="top" wrapText="1"/>
      <protection locked="0"/>
    </xf>
    <xf numFmtId="0" fontId="0" fillId="5" borderId="0" xfId="0" applyFill="1" applyAlignment="1" applyProtection="1">
      <alignment horizontal="left" vertical="top" wrapText="1"/>
      <protection locked="0"/>
    </xf>
    <xf numFmtId="0" fontId="0" fillId="5" borderId="12" xfId="0" applyFill="1" applyBorder="1" applyAlignment="1" applyProtection="1">
      <alignment horizontal="left" vertical="top" wrapText="1"/>
      <protection locked="0"/>
    </xf>
    <xf numFmtId="0" fontId="0" fillId="5" borderId="16" xfId="0" applyFill="1" applyBorder="1" applyAlignment="1" applyProtection="1">
      <alignment horizontal="left" vertical="top" wrapText="1"/>
      <protection locked="0"/>
    </xf>
    <xf numFmtId="0" fontId="0" fillId="5" borderId="2" xfId="0" applyFill="1" applyBorder="1" applyAlignment="1" applyProtection="1">
      <alignment horizontal="left" vertical="top" wrapText="1"/>
      <protection locked="0"/>
    </xf>
    <xf numFmtId="0" fontId="0" fillId="5" borderId="17" xfId="0" applyFill="1" applyBorder="1" applyAlignment="1" applyProtection="1">
      <alignment horizontal="left" vertical="top" wrapText="1"/>
      <protection locked="0"/>
    </xf>
    <xf numFmtId="0" fontId="0" fillId="2" borderId="8" xfId="0" applyFill="1" applyBorder="1" applyAlignment="1">
      <alignment horizontal="left" vertical="top"/>
    </xf>
    <xf numFmtId="0" fontId="0" fillId="2" borderId="9" xfId="0" applyFill="1" applyBorder="1" applyAlignment="1">
      <alignment horizontal="left" vertical="top"/>
    </xf>
    <xf numFmtId="0" fontId="0" fillId="2" borderId="10" xfId="0" applyFill="1" applyBorder="1" applyAlignment="1">
      <alignment horizontal="left" vertical="top"/>
    </xf>
    <xf numFmtId="0" fontId="0" fillId="2" borderId="11" xfId="0" applyFill="1" applyBorder="1" applyAlignment="1">
      <alignment horizontal="left" vertical="top"/>
    </xf>
    <xf numFmtId="0" fontId="0" fillId="2" borderId="0" xfId="0" applyFill="1" applyAlignment="1">
      <alignment horizontal="left" vertical="top"/>
    </xf>
    <xf numFmtId="0" fontId="0" fillId="2" borderId="12" xfId="0" applyFill="1" applyBorder="1" applyAlignment="1">
      <alignment horizontal="left" vertical="top"/>
    </xf>
    <xf numFmtId="0" fontId="0" fillId="2" borderId="16" xfId="0" applyFill="1" applyBorder="1" applyAlignment="1">
      <alignment horizontal="left" vertical="top"/>
    </xf>
    <xf numFmtId="0" fontId="0" fillId="2" borderId="2" xfId="0" applyFill="1" applyBorder="1" applyAlignment="1">
      <alignment horizontal="left" vertical="top"/>
    </xf>
    <xf numFmtId="0" fontId="0" fillId="2" borderId="17" xfId="0" applyFill="1" applyBorder="1" applyAlignment="1">
      <alignment horizontal="left" vertical="top"/>
    </xf>
  </cellXfs>
  <cellStyles count="4">
    <cellStyle name="Lien hypertexte" xfId="2" builtinId="8"/>
    <cellStyle name="Milliers" xfId="1" builtinId="3"/>
    <cellStyle name="Monétaire" xfId="3" builtinId="4"/>
    <cellStyle name="Normal" xfId="0" builtinId="0"/>
  </cellStyles>
  <dxfs count="19">
    <dxf>
      <numFmt numFmtId="3" formatCode="#,##0"/>
    </dxf>
    <dxf>
      <numFmt numFmtId="0" formatCode="General"/>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
      <font>
        <b val="0"/>
        <i val="0"/>
        <strike val="0"/>
        <condense val="0"/>
        <extend val="0"/>
        <outline val="0"/>
        <shadow val="0"/>
        <u val="none"/>
        <vertAlign val="baseline"/>
        <sz val="9"/>
        <color theme="1"/>
        <name val="Aptos Narrow"/>
        <family val="2"/>
        <scheme val="none"/>
      </font>
    </dxf>
  </dxfs>
  <tableStyles count="0" defaultTableStyle="TableStyleMedium2" defaultPivotStyle="PivotStyleLight16"/>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48</xdr:col>
      <xdr:colOff>76200</xdr:colOff>
      <xdr:row>1</xdr:row>
      <xdr:rowOff>54610</xdr:rowOff>
    </xdr:from>
    <xdr:to>
      <xdr:col>53</xdr:col>
      <xdr:colOff>60237</xdr:colOff>
      <xdr:row>7</xdr:row>
      <xdr:rowOff>21038</xdr:rowOff>
    </xdr:to>
    <xdr:pic>
      <xdr:nvPicPr>
        <xdr:cNvPr id="22" name="Image 4" descr="Éco Entreprises Québec engagé dans la recherche de solutions pour recycler les emballages de ...">
          <a:extLst>
            <a:ext uri="{FF2B5EF4-FFF2-40B4-BE49-F238E27FC236}">
              <a16:creationId xmlns:a16="http://schemas.microsoft.com/office/drawing/2014/main" id="{9FBA1A5A-6796-4333-95FA-11CED18B95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90352" y="203697"/>
          <a:ext cx="899597" cy="864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47</xdr:col>
      <xdr:colOff>132795</xdr:colOff>
      <xdr:row>1</xdr:row>
      <xdr:rowOff>39945</xdr:rowOff>
    </xdr:from>
    <xdr:to>
      <xdr:col>52</xdr:col>
      <xdr:colOff>132568</xdr:colOff>
      <xdr:row>6</xdr:row>
      <xdr:rowOff>57150</xdr:rowOff>
    </xdr:to>
    <xdr:pic>
      <xdr:nvPicPr>
        <xdr:cNvPr id="4" name="Image 5" descr="Éco Entreprises Québec engagé dans la recherche de solutions pour recycler les emballages de ...">
          <a:extLst>
            <a:ext uri="{FF2B5EF4-FFF2-40B4-BE49-F238E27FC236}">
              <a16:creationId xmlns:a16="http://schemas.microsoft.com/office/drawing/2014/main" id="{47ED5632-B3C9-49A8-A9B8-9A90147F02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2345" y="192345"/>
          <a:ext cx="781605" cy="777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45</xdr:col>
      <xdr:colOff>91900</xdr:colOff>
      <xdr:row>1</xdr:row>
      <xdr:rowOff>66478</xdr:rowOff>
    </xdr:from>
    <xdr:to>
      <xdr:col>50</xdr:col>
      <xdr:colOff>97732</xdr:colOff>
      <xdr:row>6</xdr:row>
      <xdr:rowOff>56575</xdr:rowOff>
    </xdr:to>
    <xdr:pic>
      <xdr:nvPicPr>
        <xdr:cNvPr id="17" name="Image 5" descr="Éco Entreprises Québec engagé dans la recherche de solutions pour recycler les emballages de ...">
          <a:extLst>
            <a:ext uri="{FF2B5EF4-FFF2-40B4-BE49-F238E27FC236}">
              <a16:creationId xmlns:a16="http://schemas.microsoft.com/office/drawing/2014/main" id="{CF89BC47-3C3F-415C-9AA0-4064E549D3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90779" y="217564"/>
          <a:ext cx="757037" cy="760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44</xdr:col>
      <xdr:colOff>78762</xdr:colOff>
      <xdr:row>1</xdr:row>
      <xdr:rowOff>46771</xdr:rowOff>
    </xdr:from>
    <xdr:to>
      <xdr:col>49</xdr:col>
      <xdr:colOff>91798</xdr:colOff>
      <xdr:row>6</xdr:row>
      <xdr:rowOff>57407</xdr:rowOff>
    </xdr:to>
    <xdr:pic>
      <xdr:nvPicPr>
        <xdr:cNvPr id="3" name="Image 5" descr="Éco Entreprises Québec engagé dans la recherche de solutions pour recycler les emballages de ...">
          <a:extLst>
            <a:ext uri="{FF2B5EF4-FFF2-40B4-BE49-F238E27FC236}">
              <a16:creationId xmlns:a16="http://schemas.microsoft.com/office/drawing/2014/main" id="{78E4F21E-384D-4D58-8FBC-9AB78A3B7F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26555" y="197857"/>
          <a:ext cx="771226" cy="7573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ndeloitte-my.sharepoint.com/personal/gallaire_deloitte_ca/Documents/Documents/Mandats/UDM%20-%20&#201;tude%20de%20balisage/KP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stionnaire"/>
      <sheetName val="Data"/>
      <sheetName val="Données"/>
      <sheetName val="Étudiants"/>
      <sheetName val="Honoraires"/>
      <sheetName val="Employés"/>
      <sheetName val="Syndicat"/>
    </sheetNames>
    <sheetDataSet>
      <sheetData sheetId="0"/>
      <sheetData sheetId="1"/>
      <sheetData sheetId="2"/>
      <sheetData sheetId="3"/>
      <sheetData sheetId="4"/>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A3D7753-306D-4FC3-9375-FF2956701C2A}" name="T_Trimestre" displayName="T_Trimestre" ref="A8:B12" totalsRowShown="0" headerRowDxfId="18" dataDxfId="17">
  <autoFilter ref="A8:B12" xr:uid="{3A3D7753-306D-4FC3-9375-FF2956701C2A}"/>
  <tableColumns count="2">
    <tableColumn id="1" xr3:uid="{AEAC6423-3CCE-4F99-B751-03DC26D91E08}" name="Trimestre" dataDxfId="16"/>
    <tableColumn id="2" xr3:uid="{05E299E4-428D-434F-838F-705B25BF13F6}" name="Période" dataDxfId="1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FB46266-1989-4382-9080-513299E8152A}" name="T_Version" displayName="T_Version" ref="D8:D9" totalsRowShown="0" headerRowDxfId="14" dataDxfId="13">
  <autoFilter ref="D8:D9" xr:uid="{8FB46266-1989-4382-9080-513299E8152A}"/>
  <tableColumns count="1">
    <tableColumn id="1" xr3:uid="{965A7EE3-F824-402E-8FDC-FEDFC02938DE}" name="Version" dataDxfId="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0F707C1-2B2C-4040-9139-6EEEDD8400A2}" name="T_Organisme" displayName="T_Organisme" ref="F8:G333" totalsRowShown="0" headerRowDxfId="11" dataDxfId="10">
  <autoFilter ref="F8:G333" xr:uid="{E0F707C1-2B2C-4040-9139-6EEEDD8400A2}"/>
  <tableColumns count="2">
    <tableColumn id="1" xr3:uid="{9284EA51-BCA0-424B-903D-DA2C057AF339}" name="Nom_Organisme" dataDxfId="9"/>
    <tableColumn id="2" xr3:uid="{F9B54AB4-1B54-4A1C-A39B-73606A53DF5A}" name="Code_Entente" dataDxfId="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2DD6B49-8B6E-454F-A190-543C4C2A244C}" name="T_Cocher" displayName="T_Cocher" ref="I8:I10" totalsRowShown="0" headerRowDxfId="7" dataDxfId="6">
  <autoFilter ref="I8:I10" xr:uid="{D2DD6B49-8B6E-454F-A190-543C4C2A244C}"/>
  <tableColumns count="1">
    <tableColumn id="1" xr3:uid="{E71E0660-C96B-472F-BD2B-0141DB38E8C8}" name="Cocher" dataDxfId="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81821401-A1B6-4BF7-A815-0324E75FE606}" name="T_O_N" displayName="T_O_N" ref="K8:K10" totalsRowShown="0" headerRowDxfId="4" dataDxfId="3">
  <autoFilter ref="K8:K10" xr:uid="{81821401-A1B6-4BF7-A815-0324E75FE606}"/>
  <tableColumns count="1">
    <tableColumn id="1" xr3:uid="{C96A46BC-FAFB-4C5F-82F6-48300FFFE410}" name="O_N" dataDxfId="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05CB22E-7481-427F-BE19-0D045EF14144}" name="T_Déclaration_CTRI_Hdr" displayName="T_Déclaration_CTRI_Hdr" ref="A5:K6" totalsRowShown="0">
  <autoFilter ref="A5:K6" xr:uid="{D05CB22E-7481-427F-BE19-0D045EF14144}"/>
  <tableColumns count="11">
    <tableColumn id="1" xr3:uid="{606CC9F5-BAED-47C2-9841-7273C4F35559}" name="Nom_OS">
      <calculatedColumnFormula>'1. Identitié du requérant'!AC21</calculatedColumnFormula>
    </tableColumn>
    <tableColumn id="2" xr3:uid="{A202D5DE-7331-4ED1-B6CB-09932E8AB968}" name="Code_Entente">
      <calculatedColumnFormula>'1. Identitié du requérant'!E21</calculatedColumnFormula>
    </tableColumn>
    <tableColumn id="3" xr3:uid="{7CDD44FC-8E08-4F53-8C3A-A49372ED3C91}" name="Nom_OM">
      <calculatedColumnFormula>'1. Identitié du requérant'!E29</calculatedColumnFormula>
    </tableColumn>
    <tableColumn id="4" xr3:uid="{057F58CB-ABE8-4F5B-9B99-671385D07803}" name="Code_OM">
      <calculatedColumnFormula>'1. Identitié du requérant'!AE29</calculatedColumnFormula>
    </tableColumn>
    <tableColumn id="10" xr3:uid="{BE51035C-EBCA-44B6-9766-80C00C4C7EE2}" name="Annee">
      <calculatedColumnFormula>'1. Identitié du requérant'!E35</calculatedColumnFormula>
    </tableColumn>
    <tableColumn id="14" xr3:uid="{C9B9B5D9-5CBD-4452-8A42-FCD698751C2C}" name="Version">
      <calculatedColumnFormula array="1">T_Version[Version]</calculatedColumnFormula>
    </tableColumn>
    <tableColumn id="13" xr3:uid="{304AF874-2FD6-4BC6-9D9D-8AA4E3B42B80}" name="Q_Key">
      <calculatedColumnFormula>E6&amp;"|"&amp;B6&amp;"|"&amp;D6&amp;"|CTRI"</calculatedColumnFormula>
    </tableColumn>
    <tableColumn id="15" xr3:uid="{454C5A2F-40FE-4430-A695-33AFA837C50D}" name="Commentaire">
      <calculatedColumnFormula>'2. Remboursement T1, T2, T3'!D149</calculatedColumnFormula>
    </tableColumn>
    <tableColumn id="5" xr3:uid="{C7423CA3-E274-4127-83AD-C74BA2708744}" name="Q_Period_Ref">
      <calculatedColumnFormula>'1. Identitié du requérant'!AV40</calculatedColumnFormula>
    </tableColumn>
    <tableColumn id="6" xr3:uid="{8C7DCB8E-CB39-4A4E-B5F4-566A8A48CD5B}" name="PR_T123">
      <calculatedColumnFormula>'1. Identitié du requérant'!AV42</calculatedColumnFormula>
    </tableColumn>
    <tableColumn id="7" xr3:uid="{97518931-5C24-4D33-80C1-D4CFC4BACA4F}" name="PR_T4">
      <calculatedColumnFormula>'1. Identitié du requérant'!AV44</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F7F39A4-2955-472D-9AAA-333738493B5C}" name="T_Déclaration_CTRI_Dtl" displayName="T_Déclaration_CTRI_Dtl" ref="A9:I93" totalsRowShown="0">
  <autoFilter ref="A9:I93" xr:uid="{5F7F39A4-2955-472D-9AAA-333738493B5C}"/>
  <tableColumns count="9">
    <tableColumn id="1" xr3:uid="{DF35DEBF-BBA2-4F78-9D08-F7FB47C126A6}" name="Q_Key">
      <calculatedColumnFormula array="1">T_Déclaration_CTRI_Hdr[Q_Key]</calculatedColumnFormula>
    </tableColumn>
    <tableColumn id="2" xr3:uid="{356CBAD7-CF6A-40F5-845C-30B0500DC3B2}" name="Section"/>
    <tableColumn id="3" xr3:uid="{2AA27D0B-C787-4044-8170-D2F7C2205BCA}" name="Categorie"/>
    <tableColumn id="4" xr3:uid="{CF71D36F-AF6B-49DF-B81D-D2BDC5BC5530}" name="Reponse"/>
    <tableColumn id="5" xr3:uid="{ACFCA46C-3E62-4BCD-A7D4-752AF8F1D46D}" name="Debut_2024_Ou_Apres"/>
    <tableColumn id="10" xr3:uid="{9DD7C128-8865-4376-B533-20FA32DD4DFB}" name="Trim"/>
    <tableColumn id="8" xr3:uid="{B3306C67-4CFA-4F85-9078-567A1834DD9A}" name="DESC_Depense" dataDxfId="1"/>
    <tableColumn id="6" xr3:uid="{08898BD6-5592-4A39-9F7D-28D20977247D}" name="Qty"/>
    <tableColumn id="7" xr3:uid="{B1C63F9F-6998-4400-B954-8EB0B23DEE98}" name="Montant" dataDxfId="0">
      <calculatedColumnFormula array="1">'3. Remboursement T4'!AI36:AQ36</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1DB6B-29B4-4DD9-BFE0-EE654B866DD5}">
  <sheetPr>
    <tabColor theme="9" tint="-0.249977111117893"/>
    <pageSetUpPr fitToPage="1"/>
  </sheetPr>
  <dimension ref="B1:BE189"/>
  <sheetViews>
    <sheetView showGridLines="0" showRowColHeaders="0" tabSelected="1" zoomScaleNormal="100" workbookViewId="0"/>
  </sheetViews>
  <sheetFormatPr baseColWidth="10" defaultColWidth="2" defaultRowHeight="12" customHeight="1" x14ac:dyDescent="0.25"/>
  <cols>
    <col min="3" max="3" width="2.36328125" bestFit="1" customWidth="1"/>
    <col min="7" max="7" width="2.7265625" customWidth="1"/>
    <col min="49" max="49" width="4.1796875" customWidth="1"/>
    <col min="55" max="55" width="4.08984375" customWidth="1"/>
  </cols>
  <sheetData>
    <row r="1" spans="2:55" ht="12" customHeight="1" thickBot="1" x14ac:dyDescent="0.3"/>
    <row r="2" spans="2:55" ht="12" customHeight="1" x14ac:dyDescent="0.25">
      <c r="B2" s="2"/>
      <c r="C2" s="147" t="s">
        <v>775</v>
      </c>
      <c r="D2" s="147"/>
      <c r="E2" s="147"/>
      <c r="F2" s="147"/>
      <c r="G2" s="147"/>
      <c r="H2" s="147"/>
      <c r="I2" s="147"/>
      <c r="J2" s="147"/>
      <c r="K2" s="147"/>
      <c r="L2" s="147"/>
      <c r="M2" s="147"/>
      <c r="N2" s="147"/>
      <c r="O2" s="147"/>
      <c r="P2" s="147"/>
      <c r="Q2" s="147"/>
      <c r="R2" s="147"/>
      <c r="S2" s="147"/>
      <c r="T2" s="147"/>
      <c r="U2" s="147"/>
      <c r="V2" s="147"/>
      <c r="W2" s="147"/>
      <c r="X2" s="147"/>
      <c r="Y2" s="147"/>
      <c r="Z2" s="147"/>
      <c r="AA2" s="147"/>
      <c r="AB2" s="147"/>
      <c r="AC2" s="147"/>
      <c r="AD2" s="147"/>
      <c r="AE2" s="147"/>
      <c r="AF2" s="147"/>
      <c r="AG2" s="147"/>
      <c r="AH2" s="147"/>
      <c r="AI2" s="147"/>
      <c r="AJ2" s="147"/>
      <c r="AK2" s="147"/>
      <c r="AL2" s="147"/>
      <c r="AM2" s="147"/>
      <c r="AN2" s="147"/>
      <c r="AO2" s="147"/>
      <c r="AP2" s="147"/>
      <c r="AQ2" s="147"/>
      <c r="AR2" s="147"/>
      <c r="AS2" s="147"/>
      <c r="AT2" s="147"/>
      <c r="AU2" s="147"/>
      <c r="AV2" s="147"/>
      <c r="AW2" s="147"/>
      <c r="AX2" s="147"/>
      <c r="AY2" s="147"/>
      <c r="AZ2" s="147"/>
      <c r="BA2" s="147"/>
      <c r="BB2" s="135"/>
      <c r="BC2" s="3"/>
    </row>
    <row r="3" spans="2:55" ht="12" customHeight="1" x14ac:dyDescent="0.25">
      <c r="B3" s="4"/>
      <c r="C3" s="148"/>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8"/>
      <c r="AG3" s="148"/>
      <c r="AH3" s="148"/>
      <c r="AI3" s="148"/>
      <c r="AJ3" s="148"/>
      <c r="AK3" s="148"/>
      <c r="AL3" s="148"/>
      <c r="AM3" s="148"/>
      <c r="AN3" s="148"/>
      <c r="AO3" s="148"/>
      <c r="AP3" s="148"/>
      <c r="AQ3" s="148"/>
      <c r="AR3" s="148"/>
      <c r="AS3" s="148"/>
      <c r="AT3" s="148"/>
      <c r="AU3" s="148"/>
      <c r="AV3" s="148"/>
      <c r="AW3" s="148"/>
      <c r="AX3" s="148"/>
      <c r="AY3" s="148"/>
      <c r="AZ3" s="148"/>
      <c r="BA3" s="148"/>
      <c r="BB3" s="139"/>
      <c r="BC3" s="5"/>
    </row>
    <row r="4" spans="2:55" ht="12" customHeight="1" x14ac:dyDescent="0.25">
      <c r="B4" s="4"/>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c r="AY4" s="148"/>
      <c r="AZ4" s="148"/>
      <c r="BA4" s="148"/>
      <c r="BB4" s="139"/>
      <c r="BC4" s="5"/>
    </row>
    <row r="5" spans="2:55" ht="12" customHeight="1" x14ac:dyDescent="0.25">
      <c r="B5" s="4"/>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148"/>
      <c r="AC5" s="148"/>
      <c r="AD5" s="148"/>
      <c r="AE5" s="148"/>
      <c r="AF5" s="148"/>
      <c r="AG5" s="148"/>
      <c r="AH5" s="148"/>
      <c r="AI5" s="148"/>
      <c r="AJ5" s="148"/>
      <c r="AK5" s="148"/>
      <c r="AL5" s="148"/>
      <c r="AM5" s="148"/>
      <c r="AN5" s="148"/>
      <c r="AO5" s="148"/>
      <c r="AP5" s="148"/>
      <c r="AQ5" s="148"/>
      <c r="AR5" s="148"/>
      <c r="AS5" s="148"/>
      <c r="AT5" s="148"/>
      <c r="AU5" s="148"/>
      <c r="AV5" s="148"/>
      <c r="AW5" s="148"/>
      <c r="AX5" s="148"/>
      <c r="AY5" s="148"/>
      <c r="AZ5" s="148"/>
      <c r="BA5" s="148"/>
      <c r="BB5" s="139"/>
      <c r="BC5" s="5"/>
    </row>
    <row r="6" spans="2:55" ht="12" customHeight="1" x14ac:dyDescent="0.25">
      <c r="B6" s="4"/>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148"/>
      <c r="AC6" s="148"/>
      <c r="AD6" s="148"/>
      <c r="AE6" s="148"/>
      <c r="AF6" s="148"/>
      <c r="AG6" s="148"/>
      <c r="AH6" s="148"/>
      <c r="AI6" s="148"/>
      <c r="AJ6" s="148"/>
      <c r="AK6" s="148"/>
      <c r="AL6" s="148"/>
      <c r="AM6" s="148"/>
      <c r="AN6" s="148"/>
      <c r="AO6" s="148"/>
      <c r="AP6" s="148"/>
      <c r="AQ6" s="148"/>
      <c r="AR6" s="148"/>
      <c r="AS6" s="148"/>
      <c r="AT6" s="148"/>
      <c r="AU6" s="148"/>
      <c r="AV6" s="148"/>
      <c r="AW6" s="148"/>
      <c r="AX6" s="148"/>
      <c r="AY6" s="148"/>
      <c r="AZ6" s="148"/>
      <c r="BA6" s="148"/>
      <c r="BB6" s="139"/>
      <c r="BC6" s="5"/>
    </row>
    <row r="7" spans="2:55" ht="12" customHeight="1" x14ac:dyDescent="0.25">
      <c r="B7" s="4"/>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148"/>
      <c r="AC7" s="148"/>
      <c r="AD7" s="148"/>
      <c r="AE7" s="148"/>
      <c r="AF7" s="148"/>
      <c r="AG7" s="148"/>
      <c r="AH7" s="148"/>
      <c r="AI7" s="148"/>
      <c r="AJ7" s="148"/>
      <c r="AK7" s="148"/>
      <c r="AL7" s="148"/>
      <c r="AM7" s="148"/>
      <c r="AN7" s="148"/>
      <c r="AO7" s="148"/>
      <c r="AP7" s="148"/>
      <c r="AQ7" s="148"/>
      <c r="AR7" s="148"/>
      <c r="AS7" s="148"/>
      <c r="AT7" s="148"/>
      <c r="AU7" s="148"/>
      <c r="AV7" s="148"/>
      <c r="AW7" s="148"/>
      <c r="AX7" s="148"/>
      <c r="AY7" s="148"/>
      <c r="AZ7" s="148"/>
      <c r="BA7" s="148"/>
      <c r="BB7" s="139"/>
      <c r="BC7" s="5"/>
    </row>
    <row r="8" spans="2:55" ht="12" customHeight="1" thickBot="1" x14ac:dyDescent="0.3">
      <c r="B8" s="4"/>
      <c r="C8" s="148"/>
      <c r="D8" s="148"/>
      <c r="E8" s="148"/>
      <c r="F8" s="148"/>
      <c r="G8" s="148"/>
      <c r="H8" s="148"/>
      <c r="I8" s="148"/>
      <c r="J8" s="148"/>
      <c r="K8" s="148"/>
      <c r="L8" s="148"/>
      <c r="M8" s="148"/>
      <c r="N8" s="148"/>
      <c r="O8" s="148"/>
      <c r="P8" s="148"/>
      <c r="Q8" s="148"/>
      <c r="R8" s="148"/>
      <c r="S8" s="148"/>
      <c r="T8" s="148"/>
      <c r="U8" s="148"/>
      <c r="V8" s="148"/>
      <c r="W8" s="148"/>
      <c r="X8" s="148"/>
      <c r="Y8" s="148"/>
      <c r="Z8" s="148"/>
      <c r="AA8" s="148"/>
      <c r="AB8" s="148"/>
      <c r="AC8" s="148"/>
      <c r="AD8" s="148"/>
      <c r="AE8" s="148"/>
      <c r="AF8" s="148"/>
      <c r="AG8" s="148"/>
      <c r="AH8" s="148"/>
      <c r="AI8" s="148"/>
      <c r="AJ8" s="148"/>
      <c r="AK8" s="148"/>
      <c r="AL8" s="148"/>
      <c r="AM8" s="148"/>
      <c r="AN8" s="148"/>
      <c r="AO8" s="148"/>
      <c r="AP8" s="148"/>
      <c r="AQ8" s="148"/>
      <c r="AR8" s="148"/>
      <c r="AS8" s="148"/>
      <c r="AT8" s="148"/>
      <c r="AU8" s="148"/>
      <c r="AV8" s="148"/>
      <c r="AW8" s="148"/>
      <c r="AX8" s="148"/>
      <c r="AY8" s="148"/>
      <c r="AZ8" s="148"/>
      <c r="BA8" s="148"/>
      <c r="BB8" s="139"/>
      <c r="BC8" s="5"/>
    </row>
    <row r="9" spans="2:55" ht="12" customHeight="1" x14ac:dyDescent="0.25">
      <c r="B9" s="4"/>
      <c r="C9" s="122" t="str">
        <f>"Version : "&amp;Liste!$D$9</f>
        <v>Version : 2025V2</v>
      </c>
      <c r="D9" s="143"/>
      <c r="E9" s="143"/>
      <c r="F9" s="143"/>
      <c r="G9" s="143"/>
      <c r="H9" s="143"/>
      <c r="I9" s="143"/>
      <c r="J9" s="143"/>
      <c r="K9" s="143"/>
      <c r="L9" s="143"/>
      <c r="M9" s="143"/>
      <c r="N9" s="143"/>
      <c r="O9" s="143"/>
      <c r="P9" s="143"/>
      <c r="Q9" s="143"/>
      <c r="R9" s="143"/>
      <c r="S9" s="143"/>
      <c r="T9" s="143"/>
      <c r="U9" s="143"/>
      <c r="V9" s="143"/>
      <c r="W9" s="143"/>
      <c r="X9" s="143"/>
      <c r="Y9" s="143"/>
      <c r="Z9" s="143"/>
      <c r="AA9" s="143"/>
      <c r="AB9" s="143"/>
      <c r="AC9" s="143"/>
      <c r="AD9" s="143"/>
      <c r="AE9" s="143"/>
      <c r="AF9" s="143"/>
      <c r="AG9" s="143"/>
      <c r="AH9" s="143"/>
      <c r="AI9" s="143"/>
      <c r="AJ9" s="143"/>
      <c r="AK9" s="143"/>
      <c r="AL9" s="143"/>
      <c r="AM9" s="143"/>
      <c r="AN9" s="143"/>
      <c r="AO9" s="143"/>
      <c r="AP9" s="143"/>
      <c r="AQ9" s="143"/>
      <c r="AR9" s="143"/>
      <c r="AS9" s="143"/>
      <c r="AT9" s="143"/>
      <c r="AU9" s="143"/>
      <c r="AV9" s="143"/>
      <c r="AW9" s="143"/>
      <c r="AX9" s="143"/>
      <c r="AY9" s="143"/>
      <c r="AZ9" s="143"/>
      <c r="BA9" s="143"/>
      <c r="BB9" s="143"/>
      <c r="BC9" s="5"/>
    </row>
    <row r="10" spans="2:55" ht="12" customHeight="1" x14ac:dyDescent="0.25">
      <c r="B10" s="4"/>
      <c r="C10" s="68"/>
      <c r="BC10" s="5"/>
    </row>
    <row r="11" spans="2:55" ht="17.5" x14ac:dyDescent="0.25">
      <c r="B11" s="4"/>
      <c r="C11" s="59" t="s">
        <v>0</v>
      </c>
      <c r="D11" s="59"/>
      <c r="E11" s="59"/>
      <c r="F11" s="59"/>
      <c r="G11" s="59"/>
      <c r="H11" s="59"/>
      <c r="I11" s="59"/>
      <c r="J11" s="59"/>
      <c r="K11" s="59"/>
      <c r="L11" s="59"/>
      <c r="M11" s="59"/>
      <c r="N11" s="59"/>
      <c r="O11" s="59"/>
      <c r="P11" s="59"/>
      <c r="Q11" s="59"/>
      <c r="BC11" s="5"/>
    </row>
    <row r="12" spans="2:55" ht="6" customHeight="1" x14ac:dyDescent="0.25">
      <c r="B12" s="4"/>
      <c r="C12" s="59"/>
      <c r="D12" s="59"/>
      <c r="E12" s="59"/>
      <c r="F12" s="59"/>
      <c r="G12" s="59"/>
      <c r="H12" s="59"/>
      <c r="I12" s="59"/>
      <c r="J12" s="59"/>
      <c r="K12" s="59"/>
      <c r="L12" s="59"/>
      <c r="M12" s="59"/>
      <c r="N12" s="59"/>
      <c r="O12" s="59"/>
      <c r="P12" s="59"/>
      <c r="Q12" s="59"/>
      <c r="BC12" s="5"/>
    </row>
    <row r="13" spans="2:55" ht="12" customHeight="1" x14ac:dyDescent="0.25">
      <c r="B13" s="4"/>
      <c r="D13" s="151" t="s">
        <v>1</v>
      </c>
      <c r="E13" s="151"/>
      <c r="F13" s="151"/>
      <c r="G13" s="151"/>
      <c r="H13" s="151"/>
      <c r="I13" s="151"/>
      <c r="BC13" s="5"/>
    </row>
    <row r="14" spans="2:55" ht="6" customHeight="1" x14ac:dyDescent="0.25">
      <c r="B14" s="4"/>
      <c r="BC14" s="5"/>
    </row>
    <row r="15" spans="2:55" ht="12" customHeight="1" x14ac:dyDescent="0.25">
      <c r="B15" s="4"/>
      <c r="D15" s="152" t="s">
        <v>747</v>
      </c>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26" t="s">
        <v>2</v>
      </c>
      <c r="BC15" s="5"/>
    </row>
    <row r="16" spans="2:55" ht="6" customHeight="1" x14ac:dyDescent="0.25">
      <c r="B16" s="4"/>
      <c r="BC16" s="5"/>
    </row>
    <row r="17" spans="2:55" ht="12" customHeight="1" x14ac:dyDescent="0.25">
      <c r="B17" s="4"/>
      <c r="D17" s="151" t="s">
        <v>3</v>
      </c>
      <c r="E17" s="151"/>
      <c r="F17" s="151"/>
      <c r="G17" s="151"/>
      <c r="H17" s="151"/>
      <c r="I17" s="151"/>
      <c r="J17" s="151"/>
      <c r="K17" s="151"/>
      <c r="L17" s="151"/>
      <c r="M17" s="151"/>
      <c r="N17" s="151"/>
      <c r="O17" s="151"/>
      <c r="P17" s="151"/>
      <c r="Q17" s="151"/>
      <c r="R17" s="151"/>
      <c r="S17" s="151"/>
      <c r="T17" s="151"/>
      <c r="U17" s="151"/>
      <c r="V17" s="151"/>
      <c r="W17" s="151"/>
      <c r="X17" s="151"/>
      <c r="Y17" s="151"/>
      <c r="Z17" s="151"/>
      <c r="BC17" s="5"/>
    </row>
    <row r="18" spans="2:55" ht="12" customHeight="1" x14ac:dyDescent="0.25">
      <c r="B18" s="4"/>
      <c r="BC18" s="5"/>
    </row>
    <row r="19" spans="2:55" ht="17.5" x14ac:dyDescent="0.25">
      <c r="B19" s="4"/>
      <c r="C19" s="60" t="s">
        <v>1</v>
      </c>
      <c r="BC19" s="5"/>
    </row>
    <row r="20" spans="2:55" ht="12" customHeight="1" x14ac:dyDescent="0.25">
      <c r="B20" s="4"/>
      <c r="D20" s="150" t="s">
        <v>800</v>
      </c>
      <c r="E20" s="150"/>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c r="AE20" s="150"/>
      <c r="AF20" s="150"/>
      <c r="AG20" s="150"/>
      <c r="AH20" s="150"/>
      <c r="AI20" s="150"/>
      <c r="AJ20" s="150"/>
      <c r="AK20" s="150"/>
      <c r="AL20" s="150"/>
      <c r="AM20" s="150"/>
      <c r="AN20" s="150"/>
      <c r="AO20" s="150"/>
      <c r="AP20" s="150"/>
      <c r="AQ20" s="150"/>
      <c r="AR20" s="150"/>
      <c r="AS20" s="150"/>
      <c r="AT20" s="150"/>
      <c r="AU20" s="150"/>
      <c r="AV20" s="150"/>
      <c r="AW20" s="150"/>
      <c r="AX20" s="150"/>
      <c r="AY20" s="150"/>
      <c r="AZ20" s="150"/>
      <c r="BA20" s="150"/>
      <c r="BC20" s="5"/>
    </row>
    <row r="21" spans="2:55" ht="12" customHeight="1" x14ac:dyDescent="0.25">
      <c r="B21" s="4"/>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0"/>
      <c r="AP21" s="150"/>
      <c r="AQ21" s="150"/>
      <c r="AR21" s="150"/>
      <c r="AS21" s="150"/>
      <c r="AT21" s="150"/>
      <c r="AU21" s="150"/>
      <c r="AV21" s="150"/>
      <c r="AW21" s="150"/>
      <c r="AX21" s="150"/>
      <c r="AY21" s="150"/>
      <c r="AZ21" s="150"/>
      <c r="BA21" s="150"/>
      <c r="BC21" s="5"/>
    </row>
    <row r="22" spans="2:55" ht="12" customHeight="1" x14ac:dyDescent="0.25">
      <c r="B22" s="4"/>
      <c r="D22" s="150"/>
      <c r="E22" s="150"/>
      <c r="F22" s="150"/>
      <c r="G22" s="150"/>
      <c r="H22" s="150"/>
      <c r="I22" s="150"/>
      <c r="J22" s="150"/>
      <c r="K22" s="150"/>
      <c r="L22" s="150"/>
      <c r="M22" s="150"/>
      <c r="N22" s="150"/>
      <c r="O22" s="150"/>
      <c r="P22" s="150"/>
      <c r="Q22" s="150"/>
      <c r="R22" s="150"/>
      <c r="S22" s="150"/>
      <c r="T22" s="150"/>
      <c r="U22" s="150"/>
      <c r="V22" s="150"/>
      <c r="W22" s="150"/>
      <c r="X22" s="150"/>
      <c r="Y22" s="150"/>
      <c r="Z22" s="150"/>
      <c r="AA22" s="150"/>
      <c r="AB22" s="150"/>
      <c r="AC22" s="150"/>
      <c r="AD22" s="150"/>
      <c r="AE22" s="150"/>
      <c r="AF22" s="150"/>
      <c r="AG22" s="150"/>
      <c r="AH22" s="150"/>
      <c r="AI22" s="150"/>
      <c r="AJ22" s="150"/>
      <c r="AK22" s="150"/>
      <c r="AL22" s="150"/>
      <c r="AM22" s="150"/>
      <c r="AN22" s="150"/>
      <c r="AO22" s="150"/>
      <c r="AP22" s="150"/>
      <c r="AQ22" s="150"/>
      <c r="AR22" s="150"/>
      <c r="AS22" s="150"/>
      <c r="AT22" s="150"/>
      <c r="AU22" s="150"/>
      <c r="AV22" s="150"/>
      <c r="AW22" s="150"/>
      <c r="AX22" s="150"/>
      <c r="AY22" s="150"/>
      <c r="AZ22" s="150"/>
      <c r="BA22" s="150"/>
      <c r="BC22" s="5"/>
    </row>
    <row r="23" spans="2:55" ht="12" customHeight="1" x14ac:dyDescent="0.25">
      <c r="B23" s="4"/>
      <c r="D23" s="150"/>
      <c r="E23" s="150"/>
      <c r="F23" s="150"/>
      <c r="G23" s="150"/>
      <c r="H23" s="150"/>
      <c r="I23" s="150"/>
      <c r="J23" s="150"/>
      <c r="K23" s="150"/>
      <c r="L23" s="150"/>
      <c r="M23" s="150"/>
      <c r="N23" s="150"/>
      <c r="O23" s="150"/>
      <c r="P23" s="150"/>
      <c r="Q23" s="150"/>
      <c r="R23" s="150"/>
      <c r="S23" s="150"/>
      <c r="T23" s="150"/>
      <c r="U23" s="150"/>
      <c r="V23" s="150"/>
      <c r="W23" s="150"/>
      <c r="X23" s="150"/>
      <c r="Y23" s="150"/>
      <c r="Z23" s="150"/>
      <c r="AA23" s="150"/>
      <c r="AB23" s="150"/>
      <c r="AC23" s="150"/>
      <c r="AD23" s="150"/>
      <c r="AE23" s="150"/>
      <c r="AF23" s="150"/>
      <c r="AG23" s="150"/>
      <c r="AH23" s="150"/>
      <c r="AI23" s="150"/>
      <c r="AJ23" s="150"/>
      <c r="AK23" s="150"/>
      <c r="AL23" s="150"/>
      <c r="AM23" s="150"/>
      <c r="AN23" s="150"/>
      <c r="AO23" s="150"/>
      <c r="AP23" s="150"/>
      <c r="AQ23" s="150"/>
      <c r="AR23" s="150"/>
      <c r="AS23" s="150"/>
      <c r="AT23" s="150"/>
      <c r="AU23" s="150"/>
      <c r="AV23" s="150"/>
      <c r="AW23" s="150"/>
      <c r="AX23" s="150"/>
      <c r="AY23" s="150"/>
      <c r="AZ23" s="150"/>
      <c r="BA23" s="150"/>
      <c r="BC23" s="5"/>
    </row>
    <row r="24" spans="2:55" ht="12" customHeight="1" x14ac:dyDescent="0.25">
      <c r="B24" s="4"/>
      <c r="D24" s="61"/>
      <c r="E24" s="61"/>
      <c r="F24" s="61"/>
      <c r="G24" s="61"/>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C24" s="5"/>
    </row>
    <row r="25" spans="2:55" ht="12" customHeight="1" x14ac:dyDescent="0.25">
      <c r="B25" s="4"/>
      <c r="D25" s="150" t="s">
        <v>4</v>
      </c>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c r="AE25" s="150"/>
      <c r="AF25" s="150"/>
      <c r="AG25" s="150"/>
      <c r="AH25" s="150"/>
      <c r="AI25" s="150"/>
      <c r="AJ25" s="150"/>
      <c r="AK25" s="150"/>
      <c r="AL25" s="150"/>
      <c r="AM25" s="150"/>
      <c r="AN25" s="150"/>
      <c r="AO25" s="150"/>
      <c r="AP25" s="150"/>
      <c r="AQ25" s="150"/>
      <c r="AR25" s="150"/>
      <c r="AS25" s="150"/>
      <c r="AT25" s="150"/>
      <c r="AU25" s="150"/>
      <c r="AV25" s="150"/>
      <c r="AW25" s="150"/>
      <c r="AX25" s="150"/>
      <c r="AY25" s="150"/>
      <c r="AZ25" s="150"/>
      <c r="BA25" s="150"/>
      <c r="BC25" s="5"/>
    </row>
    <row r="26" spans="2:55" ht="12" customHeight="1" x14ac:dyDescent="0.25">
      <c r="B26" s="4"/>
      <c r="D26" s="61"/>
      <c r="E26" s="61"/>
      <c r="F26" s="149" t="s">
        <v>5</v>
      </c>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c r="AD26" s="149"/>
      <c r="AE26" s="149"/>
      <c r="AF26" s="149"/>
      <c r="AG26" s="149"/>
      <c r="AH26" s="149"/>
      <c r="AI26" s="149"/>
      <c r="AJ26" s="149"/>
      <c r="AK26" s="149"/>
      <c r="AL26" s="149"/>
      <c r="AM26" s="149"/>
      <c r="AN26" s="149"/>
      <c r="AO26" s="149"/>
      <c r="AP26" s="149"/>
      <c r="AQ26" s="149"/>
      <c r="AR26" s="149"/>
      <c r="AS26" s="149"/>
      <c r="AT26" s="149"/>
      <c r="AU26" s="149"/>
      <c r="AV26" s="149"/>
      <c r="AW26" s="149"/>
      <c r="AX26" s="149"/>
      <c r="AY26" s="149"/>
      <c r="AZ26" s="149"/>
      <c r="BC26" s="5"/>
    </row>
    <row r="27" spans="2:55" ht="12" customHeight="1" x14ac:dyDescent="0.25">
      <c r="B27" s="4"/>
      <c r="D27" s="61"/>
      <c r="E27" s="61"/>
      <c r="F27" s="149" t="s">
        <v>6</v>
      </c>
      <c r="G27" s="149"/>
      <c r="H27" s="149"/>
      <c r="I27" s="149"/>
      <c r="J27" s="149"/>
      <c r="K27" s="149"/>
      <c r="L27" s="149"/>
      <c r="M27" s="149"/>
      <c r="N27" s="149"/>
      <c r="O27" s="149"/>
      <c r="P27" s="149"/>
      <c r="Q27" s="149"/>
      <c r="R27" s="149"/>
      <c r="S27" s="149"/>
      <c r="T27" s="149"/>
      <c r="U27" s="149"/>
      <c r="V27" s="149"/>
      <c r="W27" s="149"/>
      <c r="X27" s="149"/>
      <c r="Y27" s="149"/>
      <c r="Z27" s="149"/>
      <c r="AA27" s="149"/>
      <c r="AB27" s="149"/>
      <c r="AC27" s="149"/>
      <c r="AD27" s="149"/>
      <c r="AE27" s="149"/>
      <c r="AF27" s="149"/>
      <c r="AG27" s="149"/>
      <c r="AH27" s="149"/>
      <c r="AI27" s="149"/>
      <c r="AJ27" s="149"/>
      <c r="AK27" s="149"/>
      <c r="AL27" s="149"/>
      <c r="AM27" s="149"/>
      <c r="AN27" s="149"/>
      <c r="AO27" s="149"/>
      <c r="AP27" s="149"/>
      <c r="AQ27" s="149"/>
      <c r="AR27" s="149"/>
      <c r="AS27" s="149"/>
      <c r="AT27" s="149"/>
      <c r="AU27" s="149"/>
      <c r="AV27" s="149"/>
      <c r="AW27" s="149"/>
      <c r="AX27" s="149"/>
      <c r="AY27" s="149"/>
      <c r="AZ27" s="149"/>
      <c r="BC27" s="5"/>
    </row>
    <row r="28" spans="2:55" ht="12" customHeight="1" x14ac:dyDescent="0.25">
      <c r="B28" s="4"/>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C28" s="5"/>
    </row>
    <row r="29" spans="2:55" ht="17.5" x14ac:dyDescent="0.25">
      <c r="B29" s="4"/>
      <c r="C29" s="60" t="s">
        <v>747</v>
      </c>
      <c r="D29" s="61"/>
      <c r="E29" s="61"/>
      <c r="F29" s="61"/>
      <c r="G29" s="61"/>
      <c r="H29" s="61"/>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C29" s="5"/>
    </row>
    <row r="30" spans="2:55" ht="15" x14ac:dyDescent="0.25">
      <c r="B30" s="4"/>
      <c r="D30" s="62" t="s">
        <v>7</v>
      </c>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C30" s="5"/>
    </row>
    <row r="31" spans="2:55" ht="12" customHeight="1" x14ac:dyDescent="0.25">
      <c r="B31" s="4"/>
      <c r="E31" s="150" t="s">
        <v>748</v>
      </c>
      <c r="F31" s="150"/>
      <c r="G31" s="150"/>
      <c r="H31" s="150"/>
      <c r="I31" s="150"/>
      <c r="J31" s="150"/>
      <c r="K31" s="150"/>
      <c r="L31" s="150"/>
      <c r="M31" s="150"/>
      <c r="N31" s="150"/>
      <c r="O31" s="150"/>
      <c r="P31" s="150"/>
      <c r="Q31" s="150"/>
      <c r="R31" s="150"/>
      <c r="S31" s="150"/>
      <c r="T31" s="150"/>
      <c r="U31" s="150"/>
      <c r="V31" s="150"/>
      <c r="W31" s="150"/>
      <c r="X31" s="150"/>
      <c r="Y31" s="150"/>
      <c r="Z31" s="150"/>
      <c r="AA31" s="150"/>
      <c r="AB31" s="150"/>
      <c r="AC31" s="150"/>
      <c r="AD31" s="150"/>
      <c r="AE31" s="150"/>
      <c r="AF31" s="150"/>
      <c r="AG31" s="150"/>
      <c r="AH31" s="150"/>
      <c r="AI31" s="150"/>
      <c r="AJ31" s="150"/>
      <c r="AK31" s="150"/>
      <c r="AL31" s="150"/>
      <c r="AM31" s="150"/>
      <c r="AN31" s="150"/>
      <c r="AO31" s="150"/>
      <c r="AP31" s="150"/>
      <c r="AQ31" s="150"/>
      <c r="AR31" s="150"/>
      <c r="AS31" s="150"/>
      <c r="AT31" s="150"/>
      <c r="AU31" s="150"/>
      <c r="AV31" s="150"/>
      <c r="AW31" s="150"/>
      <c r="AX31" s="150"/>
      <c r="AY31" s="150"/>
      <c r="AZ31" s="150"/>
      <c r="BC31" s="5"/>
    </row>
    <row r="32" spans="2:55" ht="12" customHeight="1" x14ac:dyDescent="0.25">
      <c r="B32" s="4"/>
      <c r="E32" s="150"/>
      <c r="F32" s="150"/>
      <c r="G32" s="150"/>
      <c r="H32" s="150"/>
      <c r="I32" s="150"/>
      <c r="J32" s="150"/>
      <c r="K32" s="150"/>
      <c r="L32" s="150"/>
      <c r="M32" s="150"/>
      <c r="N32" s="150"/>
      <c r="O32" s="150"/>
      <c r="P32" s="150"/>
      <c r="Q32" s="150"/>
      <c r="R32" s="150"/>
      <c r="S32" s="150"/>
      <c r="T32" s="150"/>
      <c r="U32" s="150"/>
      <c r="V32" s="150"/>
      <c r="W32" s="150"/>
      <c r="X32" s="150"/>
      <c r="Y32" s="150"/>
      <c r="Z32" s="150"/>
      <c r="AA32" s="150"/>
      <c r="AB32" s="150"/>
      <c r="AC32" s="150"/>
      <c r="AD32" s="150"/>
      <c r="AE32" s="150"/>
      <c r="AF32" s="150"/>
      <c r="AG32" s="150"/>
      <c r="AH32" s="150"/>
      <c r="AI32" s="150"/>
      <c r="AJ32" s="150"/>
      <c r="AK32" s="150"/>
      <c r="AL32" s="150"/>
      <c r="AM32" s="150"/>
      <c r="AN32" s="150"/>
      <c r="AO32" s="150"/>
      <c r="AP32" s="150"/>
      <c r="AQ32" s="150"/>
      <c r="AR32" s="150"/>
      <c r="AS32" s="150"/>
      <c r="AT32" s="150"/>
      <c r="AU32" s="150"/>
      <c r="AV32" s="150"/>
      <c r="AW32" s="150"/>
      <c r="AX32" s="150"/>
      <c r="AY32" s="150"/>
      <c r="AZ32" s="150"/>
      <c r="BC32" s="5"/>
    </row>
    <row r="33" spans="2:55" ht="12" customHeight="1" x14ac:dyDescent="0.25">
      <c r="B33" s="4"/>
      <c r="G33" s="63" t="s">
        <v>8</v>
      </c>
      <c r="BC33" s="5"/>
    </row>
    <row r="34" spans="2:55" ht="12" customHeight="1" x14ac:dyDescent="0.25">
      <c r="B34" s="4"/>
      <c r="G34" s="149" t="s">
        <v>9</v>
      </c>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49"/>
      <c r="AG34" s="149"/>
      <c r="AH34" s="149"/>
      <c r="AI34" s="149"/>
      <c r="AJ34" s="149"/>
      <c r="AK34" s="149"/>
      <c r="AL34" s="149"/>
      <c r="AM34" s="149"/>
      <c r="AN34" s="149"/>
      <c r="AO34" s="149"/>
      <c r="AP34" s="149"/>
      <c r="AQ34" s="149"/>
      <c r="AR34" s="149"/>
      <c r="AS34" s="149"/>
      <c r="AT34" s="149"/>
      <c r="AU34" s="149"/>
      <c r="AV34" s="149"/>
      <c r="AW34" s="149"/>
      <c r="AX34" s="149"/>
      <c r="AY34" s="149"/>
      <c r="AZ34" s="149"/>
      <c r="BC34" s="5"/>
    </row>
    <row r="35" spans="2:55" ht="12" customHeight="1" x14ac:dyDescent="0.25">
      <c r="B35" s="4"/>
      <c r="G35" s="149" t="s">
        <v>10</v>
      </c>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49"/>
      <c r="AG35" s="149"/>
      <c r="AH35" s="149"/>
      <c r="AI35" s="149"/>
      <c r="AJ35" s="149"/>
      <c r="AK35" s="149"/>
      <c r="AL35" s="149"/>
      <c r="AM35" s="149"/>
      <c r="AN35" s="149"/>
      <c r="AO35" s="149"/>
      <c r="AP35" s="149"/>
      <c r="AQ35" s="149"/>
      <c r="AR35" s="149"/>
      <c r="AS35" s="149"/>
      <c r="AT35" s="149"/>
      <c r="AU35" s="149"/>
      <c r="AV35" s="149"/>
      <c r="AW35" s="149"/>
      <c r="AX35" s="149"/>
      <c r="AY35" s="149"/>
      <c r="AZ35" s="149"/>
      <c r="BC35" s="5"/>
    </row>
    <row r="36" spans="2:55" ht="12" customHeight="1" x14ac:dyDescent="0.25">
      <c r="B36" s="4"/>
      <c r="G36" s="63" t="s">
        <v>749</v>
      </c>
      <c r="BC36" s="5"/>
    </row>
    <row r="37" spans="2:55" ht="12" customHeight="1" x14ac:dyDescent="0.25">
      <c r="B37" s="4"/>
      <c r="G37" s="63" t="s">
        <v>11</v>
      </c>
      <c r="BC37" s="5"/>
    </row>
    <row r="38" spans="2:55" ht="12" customHeight="1" x14ac:dyDescent="0.25">
      <c r="B38" s="4"/>
      <c r="BC38" s="5"/>
    </row>
    <row r="39" spans="2:55" ht="12" customHeight="1" x14ac:dyDescent="0.25">
      <c r="B39" s="4"/>
      <c r="E39" s="150" t="s">
        <v>12</v>
      </c>
      <c r="F39" s="150"/>
      <c r="G39" s="150"/>
      <c r="H39" s="150"/>
      <c r="I39" s="150"/>
      <c r="J39" s="150"/>
      <c r="K39" s="150"/>
      <c r="L39" s="150"/>
      <c r="M39" s="150"/>
      <c r="N39" s="150"/>
      <c r="O39" s="150"/>
      <c r="P39" s="150"/>
      <c r="Q39" s="150"/>
      <c r="R39" s="150"/>
      <c r="S39" s="150"/>
      <c r="T39" s="150"/>
      <c r="U39" s="150"/>
      <c r="V39" s="150"/>
      <c r="W39" s="150"/>
      <c r="X39" s="150"/>
      <c r="Y39" s="150"/>
      <c r="Z39" s="150"/>
      <c r="AA39" s="150"/>
      <c r="AB39" s="150"/>
      <c r="AC39" s="150"/>
      <c r="AD39" s="150"/>
      <c r="AE39" s="150"/>
      <c r="AF39" s="150"/>
      <c r="AG39" s="150"/>
      <c r="AH39" s="150"/>
      <c r="AI39" s="150"/>
      <c r="AJ39" s="150"/>
      <c r="AK39" s="150"/>
      <c r="AL39" s="150"/>
      <c r="AM39" s="150"/>
      <c r="AN39" s="150"/>
      <c r="AO39" s="150"/>
      <c r="AP39" s="150"/>
      <c r="AQ39" s="150"/>
      <c r="AR39" s="150"/>
      <c r="AS39" s="150"/>
      <c r="AT39" s="150"/>
      <c r="AU39" s="150"/>
      <c r="AV39" s="150"/>
      <c r="AW39" s="150"/>
      <c r="AX39" s="150"/>
      <c r="AY39" s="150"/>
      <c r="AZ39" s="150"/>
      <c r="BC39" s="5"/>
    </row>
    <row r="40" spans="2:55" ht="12" customHeight="1" x14ac:dyDescent="0.25">
      <c r="B40" s="4"/>
      <c r="E40" s="150"/>
      <c r="F40" s="150"/>
      <c r="G40" s="150"/>
      <c r="H40" s="150"/>
      <c r="I40" s="150"/>
      <c r="J40" s="150"/>
      <c r="K40" s="150"/>
      <c r="L40" s="150"/>
      <c r="M40" s="150"/>
      <c r="N40" s="150"/>
      <c r="O40" s="150"/>
      <c r="P40" s="150"/>
      <c r="Q40" s="150"/>
      <c r="R40" s="150"/>
      <c r="S40" s="150"/>
      <c r="T40" s="150"/>
      <c r="U40" s="150"/>
      <c r="V40" s="150"/>
      <c r="W40" s="150"/>
      <c r="X40" s="150"/>
      <c r="Y40" s="150"/>
      <c r="Z40" s="150"/>
      <c r="AA40" s="150"/>
      <c r="AB40" s="150"/>
      <c r="AC40" s="150"/>
      <c r="AD40" s="150"/>
      <c r="AE40" s="150"/>
      <c r="AF40" s="150"/>
      <c r="AG40" s="150"/>
      <c r="AH40" s="150"/>
      <c r="AI40" s="150"/>
      <c r="AJ40" s="150"/>
      <c r="AK40" s="150"/>
      <c r="AL40" s="150"/>
      <c r="AM40" s="150"/>
      <c r="AN40" s="150"/>
      <c r="AO40" s="150"/>
      <c r="AP40" s="150"/>
      <c r="AQ40" s="150"/>
      <c r="AR40" s="150"/>
      <c r="AS40" s="150"/>
      <c r="AT40" s="150"/>
      <c r="AU40" s="150"/>
      <c r="AV40" s="150"/>
      <c r="AW40" s="150"/>
      <c r="AX40" s="150"/>
      <c r="AY40" s="150"/>
      <c r="AZ40" s="150"/>
      <c r="BC40" s="5"/>
    </row>
    <row r="41" spans="2:55" ht="12" customHeight="1" x14ac:dyDescent="0.25">
      <c r="B41" s="4"/>
      <c r="E41" s="180" t="s">
        <v>801</v>
      </c>
      <c r="F41" s="180"/>
      <c r="G41" s="180"/>
      <c r="H41" s="180"/>
      <c r="I41" s="180"/>
      <c r="J41" s="180"/>
      <c r="K41" s="180"/>
      <c r="L41" s="180"/>
      <c r="M41" s="180"/>
      <c r="N41" s="180"/>
      <c r="O41" s="180"/>
      <c r="P41" s="180"/>
      <c r="Q41" s="180"/>
      <c r="R41" s="180"/>
      <c r="S41" s="180"/>
      <c r="T41" s="180"/>
      <c r="U41" s="180"/>
      <c r="V41" s="180"/>
      <c r="W41" s="180"/>
      <c r="X41" s="180"/>
      <c r="Y41" s="180"/>
      <c r="Z41" s="180"/>
      <c r="AA41" s="180"/>
      <c r="AB41" s="180"/>
      <c r="AC41" s="180"/>
      <c r="AD41" s="180"/>
      <c r="AE41" s="180"/>
      <c r="AF41" s="180"/>
      <c r="AG41" s="180"/>
      <c r="AH41" s="180"/>
      <c r="AI41" s="180"/>
      <c r="AJ41" s="180"/>
      <c r="AK41" s="180"/>
      <c r="AL41" s="180"/>
      <c r="AM41" s="180"/>
      <c r="AN41" s="180"/>
      <c r="AO41" s="180"/>
      <c r="AP41" s="180"/>
      <c r="AQ41" s="180"/>
      <c r="AR41" s="180"/>
      <c r="AS41" s="180"/>
      <c r="AT41" s="180"/>
      <c r="AU41" s="180"/>
      <c r="AV41" s="180"/>
      <c r="AW41" s="180"/>
      <c r="AX41" s="180"/>
      <c r="AY41" s="180"/>
      <c r="AZ41" s="180"/>
      <c r="BA41" s="180"/>
      <c r="BB41" s="180"/>
      <c r="BC41" s="64"/>
    </row>
    <row r="42" spans="2:55" ht="12" customHeight="1" x14ac:dyDescent="0.25">
      <c r="B42" s="4"/>
      <c r="E42" s="180"/>
      <c r="F42" s="180"/>
      <c r="G42" s="180"/>
      <c r="H42" s="180"/>
      <c r="I42" s="180"/>
      <c r="J42" s="180"/>
      <c r="K42" s="180"/>
      <c r="L42" s="180"/>
      <c r="M42" s="180"/>
      <c r="N42" s="180"/>
      <c r="O42" s="180"/>
      <c r="P42" s="180"/>
      <c r="Q42" s="180"/>
      <c r="R42" s="180"/>
      <c r="S42" s="180"/>
      <c r="T42" s="180"/>
      <c r="U42" s="180"/>
      <c r="V42" s="180"/>
      <c r="W42" s="180"/>
      <c r="X42" s="180"/>
      <c r="Y42" s="180"/>
      <c r="Z42" s="180"/>
      <c r="AA42" s="180"/>
      <c r="AB42" s="180"/>
      <c r="AC42" s="180"/>
      <c r="AD42" s="180"/>
      <c r="AE42" s="180"/>
      <c r="AF42" s="180"/>
      <c r="AG42" s="180"/>
      <c r="AH42" s="180"/>
      <c r="AI42" s="180"/>
      <c r="AJ42" s="180"/>
      <c r="AK42" s="180"/>
      <c r="AL42" s="180"/>
      <c r="AM42" s="180"/>
      <c r="AN42" s="180"/>
      <c r="AO42" s="180"/>
      <c r="AP42" s="180"/>
      <c r="AQ42" s="180"/>
      <c r="AR42" s="180"/>
      <c r="AS42" s="180"/>
      <c r="AT42" s="180"/>
      <c r="AU42" s="180"/>
      <c r="AV42" s="180"/>
      <c r="AW42" s="180"/>
      <c r="AX42" s="180"/>
      <c r="AY42" s="180"/>
      <c r="AZ42" s="180"/>
      <c r="BA42" s="180"/>
      <c r="BB42" s="180"/>
      <c r="BC42" s="65"/>
    </row>
    <row r="43" spans="2:55" ht="12" customHeight="1" x14ac:dyDescent="0.25">
      <c r="B43" s="4"/>
      <c r="E43" s="180"/>
      <c r="F43" s="180"/>
      <c r="G43" s="180"/>
      <c r="H43" s="180"/>
      <c r="I43" s="180"/>
      <c r="J43" s="180"/>
      <c r="K43" s="180"/>
      <c r="L43" s="180"/>
      <c r="M43" s="180"/>
      <c r="N43" s="180"/>
      <c r="O43" s="180"/>
      <c r="P43" s="180"/>
      <c r="Q43" s="180"/>
      <c r="R43" s="180"/>
      <c r="S43" s="180"/>
      <c r="T43" s="180"/>
      <c r="U43" s="180"/>
      <c r="V43" s="180"/>
      <c r="W43" s="180"/>
      <c r="X43" s="180"/>
      <c r="Y43" s="180"/>
      <c r="Z43" s="180"/>
      <c r="AA43" s="180"/>
      <c r="AB43" s="180"/>
      <c r="AC43" s="180"/>
      <c r="AD43" s="180"/>
      <c r="AE43" s="180"/>
      <c r="AF43" s="180"/>
      <c r="AG43" s="180"/>
      <c r="AH43" s="180"/>
      <c r="AI43" s="180"/>
      <c r="AJ43" s="180"/>
      <c r="AK43" s="180"/>
      <c r="AL43" s="180"/>
      <c r="AM43" s="180"/>
      <c r="AN43" s="180"/>
      <c r="AO43" s="180"/>
      <c r="AP43" s="180"/>
      <c r="AQ43" s="180"/>
      <c r="AR43" s="180"/>
      <c r="AS43" s="180"/>
      <c r="AT43" s="180"/>
      <c r="AU43" s="180"/>
      <c r="AV43" s="180"/>
      <c r="AW43" s="180"/>
      <c r="AX43" s="180"/>
      <c r="AY43" s="180"/>
      <c r="AZ43" s="180"/>
      <c r="BA43" s="180"/>
      <c r="BB43" s="180"/>
      <c r="BC43" s="65"/>
    </row>
    <row r="44" spans="2:55" ht="12" customHeight="1" x14ac:dyDescent="0.25">
      <c r="B44" s="4"/>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0"/>
      <c r="AE44" s="180"/>
      <c r="AF44" s="180"/>
      <c r="AG44" s="180"/>
      <c r="AH44" s="180"/>
      <c r="AI44" s="180"/>
      <c r="AJ44" s="180"/>
      <c r="AK44" s="180"/>
      <c r="AL44" s="180"/>
      <c r="AM44" s="180"/>
      <c r="AN44" s="180"/>
      <c r="AO44" s="180"/>
      <c r="AP44" s="180"/>
      <c r="AQ44" s="180"/>
      <c r="AR44" s="180"/>
      <c r="AS44" s="180"/>
      <c r="AT44" s="180"/>
      <c r="AU44" s="180"/>
      <c r="AV44" s="180"/>
      <c r="AW44" s="180"/>
      <c r="AX44" s="180"/>
      <c r="AY44" s="180"/>
      <c r="AZ44" s="180"/>
      <c r="BA44" s="180"/>
      <c r="BB44" s="180"/>
      <c r="BC44" s="65"/>
    </row>
    <row r="45" spans="2:55" ht="12" customHeight="1" x14ac:dyDescent="0.25">
      <c r="B45" s="4"/>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180"/>
      <c r="AE45" s="180"/>
      <c r="AF45" s="180"/>
      <c r="AG45" s="180"/>
      <c r="AH45" s="180"/>
      <c r="AI45" s="180"/>
      <c r="AJ45" s="180"/>
      <c r="AK45" s="180"/>
      <c r="AL45" s="180"/>
      <c r="AM45" s="180"/>
      <c r="AN45" s="180"/>
      <c r="AO45" s="180"/>
      <c r="AP45" s="180"/>
      <c r="AQ45" s="180"/>
      <c r="AR45" s="180"/>
      <c r="AS45" s="180"/>
      <c r="AT45" s="180"/>
      <c r="AU45" s="180"/>
      <c r="AV45" s="180"/>
      <c r="AW45" s="180"/>
      <c r="AX45" s="180"/>
      <c r="AY45" s="180"/>
      <c r="AZ45" s="180"/>
      <c r="BA45" s="180"/>
      <c r="BB45" s="180"/>
      <c r="BC45" s="65"/>
    </row>
    <row r="46" spans="2:55" ht="12" customHeight="1" x14ac:dyDescent="0.25">
      <c r="B46" s="4"/>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0"/>
      <c r="AE46" s="180"/>
      <c r="AF46" s="180"/>
      <c r="AG46" s="180"/>
      <c r="AH46" s="180"/>
      <c r="AI46" s="180"/>
      <c r="AJ46" s="180"/>
      <c r="AK46" s="180"/>
      <c r="AL46" s="180"/>
      <c r="AM46" s="180"/>
      <c r="AN46" s="180"/>
      <c r="AO46" s="180"/>
      <c r="AP46" s="180"/>
      <c r="AQ46" s="180"/>
      <c r="AR46" s="180"/>
      <c r="AS46" s="180"/>
      <c r="AT46" s="180"/>
      <c r="AU46" s="180"/>
      <c r="AV46" s="180"/>
      <c r="AW46" s="180"/>
      <c r="AX46" s="180"/>
      <c r="AY46" s="180"/>
      <c r="AZ46" s="180"/>
      <c r="BA46" s="180"/>
      <c r="BB46" s="180"/>
      <c r="BC46" s="65"/>
    </row>
    <row r="47" spans="2:55" ht="11.5" x14ac:dyDescent="0.25">
      <c r="B47" s="4"/>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0"/>
      <c r="AM47" s="180"/>
      <c r="AN47" s="180"/>
      <c r="AO47" s="180"/>
      <c r="AP47" s="180"/>
      <c r="AQ47" s="180"/>
      <c r="AR47" s="180"/>
      <c r="AS47" s="180"/>
      <c r="AT47" s="180"/>
      <c r="AU47" s="180"/>
      <c r="AV47" s="180"/>
      <c r="AW47" s="180"/>
      <c r="AX47" s="180"/>
      <c r="AY47" s="180"/>
      <c r="AZ47" s="180"/>
      <c r="BA47" s="180"/>
      <c r="BB47" s="180"/>
      <c r="BC47" s="65"/>
    </row>
    <row r="48" spans="2:55" ht="12" customHeight="1" x14ac:dyDescent="0.25">
      <c r="B48" s="4"/>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65"/>
    </row>
    <row r="49" spans="2:55" ht="12" customHeight="1" x14ac:dyDescent="0.25">
      <c r="B49" s="4"/>
      <c r="E49" s="182" t="s">
        <v>776</v>
      </c>
      <c r="F49" s="182"/>
      <c r="G49" s="182"/>
      <c r="H49" s="182"/>
      <c r="I49" s="182"/>
      <c r="J49" s="182"/>
      <c r="K49" s="182"/>
      <c r="L49" s="182"/>
      <c r="M49" s="182"/>
      <c r="N49" s="182"/>
      <c r="O49" s="182"/>
      <c r="P49" s="182"/>
      <c r="Q49" s="182"/>
      <c r="R49" s="182"/>
      <c r="S49" s="182"/>
      <c r="T49" s="182"/>
      <c r="U49" s="182"/>
      <c r="V49" s="182"/>
      <c r="W49" s="182"/>
      <c r="X49" s="182"/>
      <c r="Y49" s="182"/>
      <c r="Z49" s="182"/>
      <c r="AA49" s="182"/>
      <c r="AB49" s="182"/>
      <c r="AC49" s="182"/>
      <c r="AD49" s="182"/>
      <c r="AE49" s="182"/>
      <c r="AF49" s="182"/>
      <c r="AG49" s="182"/>
      <c r="AH49" s="182"/>
      <c r="AI49" s="182"/>
      <c r="AJ49" s="182"/>
      <c r="AK49" s="182"/>
      <c r="AL49" s="182"/>
      <c r="AM49" s="182"/>
      <c r="AN49" s="182"/>
      <c r="AO49" s="182"/>
      <c r="AP49" s="182"/>
      <c r="AQ49" s="182"/>
      <c r="AR49" s="182"/>
      <c r="AS49" s="182"/>
      <c r="AT49" s="182"/>
      <c r="AU49" s="182"/>
      <c r="AV49" s="182"/>
      <c r="AW49" s="182"/>
      <c r="AX49" s="182"/>
      <c r="AY49" s="182"/>
      <c r="AZ49" s="182"/>
      <c r="BC49" s="5"/>
    </row>
    <row r="50" spans="2:55" ht="12" customHeight="1" x14ac:dyDescent="0.25">
      <c r="B50" s="4"/>
      <c r="BC50" s="5"/>
    </row>
    <row r="51" spans="2:55" ht="15" x14ac:dyDescent="0.25">
      <c r="B51" s="4"/>
      <c r="D51" s="62" t="s">
        <v>777</v>
      </c>
      <c r="BC51" s="5"/>
    </row>
    <row r="52" spans="2:55" ht="12" customHeight="1" x14ac:dyDescent="0.25">
      <c r="B52" s="4"/>
      <c r="E52" s="150" t="s">
        <v>778</v>
      </c>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50"/>
      <c r="AH52" s="150"/>
      <c r="AI52" s="150"/>
      <c r="AJ52" s="150"/>
      <c r="AK52" s="150"/>
      <c r="AL52" s="150"/>
      <c r="AM52" s="150"/>
      <c r="AN52" s="150"/>
      <c r="AO52" s="150"/>
      <c r="AP52" s="150"/>
      <c r="AQ52" s="150"/>
      <c r="AR52" s="150"/>
      <c r="AS52" s="150"/>
      <c r="AT52" s="150"/>
      <c r="AU52" s="150"/>
      <c r="AV52" s="150"/>
      <c r="AW52" s="150"/>
      <c r="AX52" s="150"/>
      <c r="AY52" s="150"/>
      <c r="AZ52" s="150"/>
      <c r="BC52" s="5"/>
    </row>
    <row r="53" spans="2:55" ht="12" customHeight="1" x14ac:dyDescent="0.25">
      <c r="B53" s="4"/>
      <c r="E53" s="150"/>
      <c r="F53" s="150"/>
      <c r="G53" s="150"/>
      <c r="H53" s="150"/>
      <c r="I53" s="150"/>
      <c r="J53" s="150"/>
      <c r="K53" s="150"/>
      <c r="L53" s="150"/>
      <c r="M53" s="150"/>
      <c r="N53" s="150"/>
      <c r="O53" s="150"/>
      <c r="P53" s="150"/>
      <c r="Q53" s="150"/>
      <c r="R53" s="150"/>
      <c r="S53" s="150"/>
      <c r="T53" s="150"/>
      <c r="U53" s="150"/>
      <c r="V53" s="150"/>
      <c r="W53" s="150"/>
      <c r="X53" s="150"/>
      <c r="Y53" s="150"/>
      <c r="Z53" s="150"/>
      <c r="AA53" s="150"/>
      <c r="AB53" s="150"/>
      <c r="AC53" s="150"/>
      <c r="AD53" s="150"/>
      <c r="AE53" s="150"/>
      <c r="AF53" s="150"/>
      <c r="AG53" s="150"/>
      <c r="AH53" s="150"/>
      <c r="AI53" s="150"/>
      <c r="AJ53" s="150"/>
      <c r="AK53" s="150"/>
      <c r="AL53" s="150"/>
      <c r="AM53" s="150"/>
      <c r="AN53" s="150"/>
      <c r="AO53" s="150"/>
      <c r="AP53" s="150"/>
      <c r="AQ53" s="150"/>
      <c r="AR53" s="150"/>
      <c r="AS53" s="150"/>
      <c r="AT53" s="150"/>
      <c r="AU53" s="150"/>
      <c r="AV53" s="150"/>
      <c r="AW53" s="150"/>
      <c r="AX53" s="150"/>
      <c r="AY53" s="150"/>
      <c r="AZ53" s="150"/>
      <c r="BC53" s="5"/>
    </row>
    <row r="54" spans="2:55" ht="12" customHeight="1" x14ac:dyDescent="0.25">
      <c r="B54" s="4"/>
      <c r="E54" s="150"/>
      <c r="F54" s="150"/>
      <c r="G54" s="150"/>
      <c r="H54" s="150"/>
      <c r="I54" s="150"/>
      <c r="J54" s="150"/>
      <c r="K54" s="150"/>
      <c r="L54" s="150"/>
      <c r="M54" s="150"/>
      <c r="N54" s="150"/>
      <c r="O54" s="150"/>
      <c r="P54" s="150"/>
      <c r="Q54" s="150"/>
      <c r="R54" s="150"/>
      <c r="S54" s="150"/>
      <c r="T54" s="150"/>
      <c r="U54" s="150"/>
      <c r="V54" s="150"/>
      <c r="W54" s="150"/>
      <c r="X54" s="150"/>
      <c r="Y54" s="150"/>
      <c r="Z54" s="150"/>
      <c r="AA54" s="150"/>
      <c r="AB54" s="150"/>
      <c r="AC54" s="150"/>
      <c r="AD54" s="150"/>
      <c r="AE54" s="150"/>
      <c r="AF54" s="150"/>
      <c r="AG54" s="150"/>
      <c r="AH54" s="150"/>
      <c r="AI54" s="150"/>
      <c r="AJ54" s="150"/>
      <c r="AK54" s="150"/>
      <c r="AL54" s="150"/>
      <c r="AM54" s="150"/>
      <c r="AN54" s="150"/>
      <c r="AO54" s="150"/>
      <c r="AP54" s="150"/>
      <c r="AQ54" s="150"/>
      <c r="AR54" s="150"/>
      <c r="AS54" s="150"/>
      <c r="AT54" s="150"/>
      <c r="AU54" s="150"/>
      <c r="AV54" s="150"/>
      <c r="AW54" s="150"/>
      <c r="AX54" s="150"/>
      <c r="AY54" s="150"/>
      <c r="AZ54" s="150"/>
      <c r="BC54" s="5"/>
    </row>
    <row r="55" spans="2:55" ht="11.5" x14ac:dyDescent="0.25">
      <c r="B55" s="4"/>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150"/>
      <c r="AZ55" s="150"/>
      <c r="BC55" s="5"/>
    </row>
    <row r="56" spans="2:55" ht="11.5" customHeight="1" x14ac:dyDescent="0.25">
      <c r="B56" s="4"/>
      <c r="E56" s="183" t="s">
        <v>779</v>
      </c>
      <c r="F56" s="183"/>
      <c r="G56" s="183"/>
      <c r="H56" s="183"/>
      <c r="I56" s="183"/>
      <c r="J56" s="183"/>
      <c r="K56" s="183"/>
      <c r="L56" s="183"/>
      <c r="M56" s="183"/>
      <c r="N56" s="183"/>
      <c r="O56" s="183"/>
      <c r="P56" s="183"/>
      <c r="Q56" s="183"/>
      <c r="R56" s="183"/>
      <c r="S56" s="183"/>
      <c r="T56" s="183"/>
      <c r="U56" s="183"/>
      <c r="V56" s="183"/>
      <c r="W56" s="183"/>
      <c r="X56" s="183"/>
      <c r="Y56" s="183"/>
      <c r="Z56" s="183"/>
      <c r="AA56" s="183"/>
      <c r="AB56" s="183"/>
      <c r="AC56" s="183"/>
      <c r="AD56" s="183"/>
      <c r="AE56" s="183"/>
      <c r="AF56" s="183"/>
      <c r="AG56" s="183"/>
      <c r="AH56" s="183"/>
      <c r="AI56" s="183"/>
      <c r="AJ56" s="183"/>
      <c r="AK56" s="183"/>
      <c r="AL56" s="183"/>
      <c r="AM56" s="183"/>
      <c r="AN56" s="183"/>
      <c r="AO56" s="183"/>
      <c r="AP56" s="183"/>
      <c r="AQ56" s="183"/>
      <c r="AR56" s="183"/>
      <c r="AS56" s="183"/>
      <c r="AT56" s="183"/>
      <c r="AU56" s="183"/>
      <c r="AV56" s="183"/>
      <c r="AW56" s="183"/>
      <c r="AX56" s="183"/>
      <c r="AY56" s="183"/>
      <c r="AZ56" s="183"/>
      <c r="BC56" s="5"/>
    </row>
    <row r="57" spans="2:55" ht="11.5" x14ac:dyDescent="0.25">
      <c r="B57" s="4"/>
      <c r="E57" s="84"/>
      <c r="F57" s="96" t="s">
        <v>781</v>
      </c>
      <c r="G57" s="149" t="s">
        <v>780</v>
      </c>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c r="AI57" s="149"/>
      <c r="AJ57" s="149"/>
      <c r="AK57" s="149"/>
      <c r="AL57" s="149"/>
      <c r="AM57" s="149"/>
      <c r="AN57" s="149"/>
      <c r="AO57" s="149"/>
      <c r="AP57" s="149"/>
      <c r="AQ57" s="149"/>
      <c r="AR57" s="149"/>
      <c r="AS57" s="149"/>
      <c r="AT57" s="149"/>
      <c r="AU57" s="149"/>
      <c r="AV57" s="149"/>
      <c r="AW57" s="149"/>
      <c r="AX57" s="149"/>
      <c r="AY57" s="149"/>
      <c r="AZ57" s="149"/>
      <c r="BC57" s="5"/>
    </row>
    <row r="58" spans="2:55" ht="11.5" x14ac:dyDescent="0.25">
      <c r="B58" s="4"/>
      <c r="E58" s="84"/>
      <c r="F58" s="96"/>
      <c r="G58" s="149"/>
      <c r="H58" s="149"/>
      <c r="I58" s="149"/>
      <c r="J58" s="149"/>
      <c r="K58" s="149"/>
      <c r="L58" s="149"/>
      <c r="M58" s="149"/>
      <c r="N58" s="149"/>
      <c r="O58" s="149"/>
      <c r="P58" s="149"/>
      <c r="Q58" s="149"/>
      <c r="R58" s="149"/>
      <c r="S58" s="149"/>
      <c r="T58" s="149"/>
      <c r="U58" s="149"/>
      <c r="V58" s="149"/>
      <c r="W58" s="149"/>
      <c r="X58" s="149"/>
      <c r="Y58" s="149"/>
      <c r="Z58" s="149"/>
      <c r="AA58" s="149"/>
      <c r="AB58" s="149"/>
      <c r="AC58" s="149"/>
      <c r="AD58" s="149"/>
      <c r="AE58" s="149"/>
      <c r="AF58" s="149"/>
      <c r="AG58" s="149"/>
      <c r="AH58" s="149"/>
      <c r="AI58" s="149"/>
      <c r="AJ58" s="149"/>
      <c r="AK58" s="149"/>
      <c r="AL58" s="149"/>
      <c r="AM58" s="149"/>
      <c r="AN58" s="149"/>
      <c r="AO58" s="149"/>
      <c r="AP58" s="149"/>
      <c r="AQ58" s="149"/>
      <c r="AR58" s="149"/>
      <c r="AS58" s="149"/>
      <c r="AT58" s="149"/>
      <c r="AU58" s="149"/>
      <c r="AV58" s="149"/>
      <c r="AW58" s="149"/>
      <c r="AX58" s="149"/>
      <c r="AY58" s="149"/>
      <c r="AZ58" s="149"/>
      <c r="BC58" s="5"/>
    </row>
    <row r="59" spans="2:55" ht="11.5" customHeight="1" x14ac:dyDescent="0.25">
      <c r="B59" s="4"/>
      <c r="G59" s="84"/>
      <c r="H59" s="150" t="s">
        <v>782</v>
      </c>
      <c r="I59" s="150"/>
      <c r="J59" s="150"/>
      <c r="K59" s="150"/>
      <c r="L59" s="150"/>
      <c r="M59" s="150"/>
      <c r="N59" s="150"/>
      <c r="O59" s="150"/>
      <c r="P59" s="150"/>
      <c r="Q59" s="150"/>
      <c r="R59" s="150"/>
      <c r="S59" s="150"/>
      <c r="T59" s="150"/>
      <c r="U59" s="150"/>
      <c r="V59" s="150"/>
      <c r="W59" s="150"/>
      <c r="X59" s="150"/>
      <c r="Y59" s="150"/>
      <c r="Z59" s="150"/>
      <c r="AA59" s="150"/>
      <c r="AB59" s="150"/>
      <c r="AC59" s="150"/>
      <c r="AD59" s="150"/>
      <c r="AE59" s="150"/>
      <c r="AF59" s="150"/>
      <c r="AG59" s="150"/>
      <c r="AH59" s="150"/>
      <c r="AI59" s="150"/>
      <c r="AJ59" s="150"/>
      <c r="AK59" s="150"/>
      <c r="AL59" s="150"/>
      <c r="AM59" s="150"/>
      <c r="AN59" s="150"/>
      <c r="AO59" s="150"/>
      <c r="AP59" s="150"/>
      <c r="AQ59" s="150"/>
      <c r="AR59" s="150"/>
      <c r="AS59" s="150"/>
      <c r="AT59" s="150"/>
      <c r="AU59" s="150"/>
      <c r="AV59" s="150"/>
      <c r="AW59" s="150"/>
      <c r="AX59" s="150"/>
      <c r="AY59" s="150"/>
      <c r="AZ59" s="150"/>
      <c r="BC59" s="5"/>
    </row>
    <row r="60" spans="2:55" ht="11.5" x14ac:dyDescent="0.25">
      <c r="B60" s="4"/>
      <c r="E60" s="84"/>
      <c r="F60" s="84"/>
      <c r="G60" s="84"/>
      <c r="H60" s="150"/>
      <c r="I60" s="150"/>
      <c r="J60" s="150"/>
      <c r="K60" s="150"/>
      <c r="L60" s="150"/>
      <c r="M60" s="150"/>
      <c r="N60" s="150"/>
      <c r="O60" s="150"/>
      <c r="P60" s="150"/>
      <c r="Q60" s="150"/>
      <c r="R60" s="150"/>
      <c r="S60" s="150"/>
      <c r="T60" s="150"/>
      <c r="U60" s="150"/>
      <c r="V60" s="150"/>
      <c r="W60" s="150"/>
      <c r="X60" s="150"/>
      <c r="Y60" s="150"/>
      <c r="Z60" s="150"/>
      <c r="AA60" s="150"/>
      <c r="AB60" s="150"/>
      <c r="AC60" s="150"/>
      <c r="AD60" s="150"/>
      <c r="AE60" s="150"/>
      <c r="AF60" s="150"/>
      <c r="AG60" s="150"/>
      <c r="AH60" s="150"/>
      <c r="AI60" s="150"/>
      <c r="AJ60" s="150"/>
      <c r="AK60" s="150"/>
      <c r="AL60" s="150"/>
      <c r="AM60" s="150"/>
      <c r="AN60" s="150"/>
      <c r="AO60" s="150"/>
      <c r="AP60" s="150"/>
      <c r="AQ60" s="150"/>
      <c r="AR60" s="150"/>
      <c r="AS60" s="150"/>
      <c r="AT60" s="150"/>
      <c r="AU60" s="150"/>
      <c r="AV60" s="150"/>
      <c r="AW60" s="150"/>
      <c r="AX60" s="150"/>
      <c r="AY60" s="150"/>
      <c r="AZ60" s="150"/>
      <c r="BC60" s="5"/>
    </row>
    <row r="61" spans="2:55" ht="11.5" x14ac:dyDescent="0.25">
      <c r="B61" s="4"/>
      <c r="E61" s="84"/>
      <c r="F61" s="96" t="s">
        <v>781</v>
      </c>
      <c r="G61" s="150" t="s">
        <v>783</v>
      </c>
      <c r="H61" s="150"/>
      <c r="I61" s="150"/>
      <c r="J61" s="150"/>
      <c r="K61" s="150"/>
      <c r="L61" s="150"/>
      <c r="M61" s="150"/>
      <c r="N61" s="150"/>
      <c r="O61" s="150"/>
      <c r="P61" s="150"/>
      <c r="Q61" s="150"/>
      <c r="R61" s="150"/>
      <c r="S61" s="150"/>
      <c r="T61" s="150"/>
      <c r="U61" s="150"/>
      <c r="V61" s="150"/>
      <c r="W61" s="150"/>
      <c r="X61" s="150"/>
      <c r="Y61" s="150"/>
      <c r="Z61" s="150"/>
      <c r="AA61" s="150"/>
      <c r="AB61" s="150"/>
      <c r="AC61" s="150"/>
      <c r="AD61" s="150"/>
      <c r="AE61" s="150"/>
      <c r="AF61" s="150"/>
      <c r="AG61" s="150"/>
      <c r="AH61" s="150"/>
      <c r="AI61" s="150"/>
      <c r="AJ61" s="150"/>
      <c r="AK61" s="150"/>
      <c r="AL61" s="150"/>
      <c r="AM61" s="150"/>
      <c r="AN61" s="150"/>
      <c r="AO61" s="150"/>
      <c r="AP61" s="150"/>
      <c r="AQ61" s="150"/>
      <c r="AR61" s="150"/>
      <c r="AS61" s="150"/>
      <c r="AT61" s="150"/>
      <c r="AU61" s="150"/>
      <c r="AV61" s="150"/>
      <c r="AW61" s="150"/>
      <c r="AX61" s="150"/>
      <c r="AY61" s="150"/>
      <c r="AZ61" s="150"/>
      <c r="BC61" s="5"/>
    </row>
    <row r="62" spans="2:55" ht="11.5" x14ac:dyDescent="0.25">
      <c r="B62" s="4"/>
      <c r="E62" s="84"/>
      <c r="F62" s="96"/>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0"/>
      <c r="AE62" s="150"/>
      <c r="AF62" s="150"/>
      <c r="AG62" s="150"/>
      <c r="AH62" s="150"/>
      <c r="AI62" s="150"/>
      <c r="AJ62" s="150"/>
      <c r="AK62" s="150"/>
      <c r="AL62" s="150"/>
      <c r="AM62" s="150"/>
      <c r="AN62" s="150"/>
      <c r="AO62" s="150"/>
      <c r="AP62" s="150"/>
      <c r="AQ62" s="150"/>
      <c r="AR62" s="150"/>
      <c r="AS62" s="150"/>
      <c r="AT62" s="150"/>
      <c r="AU62" s="150"/>
      <c r="AV62" s="150"/>
      <c r="AW62" s="150"/>
      <c r="AX62" s="150"/>
      <c r="AY62" s="150"/>
      <c r="AZ62" s="150"/>
      <c r="BC62" s="5"/>
    </row>
    <row r="63" spans="2:55" ht="11.5" x14ac:dyDescent="0.25">
      <c r="B63" s="4"/>
      <c r="E63" s="84"/>
      <c r="F63" s="84"/>
      <c r="G63" s="84"/>
      <c r="H63" s="84"/>
      <c r="I63" s="84"/>
      <c r="J63" s="84"/>
      <c r="K63" s="84"/>
      <c r="L63" s="84"/>
      <c r="M63" s="84"/>
      <c r="N63" s="84"/>
      <c r="O63" s="84"/>
      <c r="P63" s="84"/>
      <c r="Q63" s="84"/>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C63" s="5"/>
    </row>
    <row r="64" spans="2:55" ht="11.5" x14ac:dyDescent="0.25">
      <c r="B64" s="4"/>
      <c r="E64" s="183" t="s">
        <v>784</v>
      </c>
      <c r="F64" s="183"/>
      <c r="G64" s="183"/>
      <c r="H64" s="183"/>
      <c r="I64" s="183"/>
      <c r="J64" s="183"/>
      <c r="K64" s="183"/>
      <c r="L64" s="183"/>
      <c r="M64" s="183"/>
      <c r="N64" s="183"/>
      <c r="O64" s="183"/>
      <c r="P64" s="183"/>
      <c r="Q64" s="183"/>
      <c r="R64" s="183"/>
      <c r="S64" s="183"/>
      <c r="T64" s="183"/>
      <c r="U64" s="183"/>
      <c r="V64" s="183"/>
      <c r="W64" s="183"/>
      <c r="X64" s="183"/>
      <c r="Y64" s="183"/>
      <c r="Z64" s="183"/>
      <c r="AA64" s="183"/>
      <c r="AB64" s="183"/>
      <c r="AC64" s="183"/>
      <c r="AD64" s="183"/>
      <c r="AE64" s="183"/>
      <c r="AF64" s="183"/>
      <c r="AG64" s="183"/>
      <c r="AH64" s="183"/>
      <c r="AI64" s="183"/>
      <c r="AJ64" s="183"/>
      <c r="AK64" s="183"/>
      <c r="AL64" s="183"/>
      <c r="AM64" s="183"/>
      <c r="AN64" s="183"/>
      <c r="AO64" s="183"/>
      <c r="AP64" s="183"/>
      <c r="AQ64" s="183"/>
      <c r="AR64" s="183"/>
      <c r="AS64" s="183"/>
      <c r="AT64" s="183"/>
      <c r="AU64" s="183"/>
      <c r="AV64" s="183"/>
      <c r="AW64" s="183"/>
      <c r="AX64" s="183"/>
      <c r="AY64" s="183"/>
      <c r="AZ64" s="183"/>
      <c r="BC64" s="5"/>
    </row>
    <row r="65" spans="2:55" ht="11.5" x14ac:dyDescent="0.25">
      <c r="B65" s="4"/>
      <c r="E65" s="84"/>
      <c r="F65" s="96" t="s">
        <v>781</v>
      </c>
      <c r="G65" s="150" t="s">
        <v>786</v>
      </c>
      <c r="H65" s="150"/>
      <c r="I65" s="150"/>
      <c r="J65" s="150"/>
      <c r="K65" s="150"/>
      <c r="L65" s="150"/>
      <c r="M65" s="150"/>
      <c r="N65" s="150"/>
      <c r="O65" s="150"/>
      <c r="P65" s="150"/>
      <c r="Q65" s="150"/>
      <c r="R65" s="150"/>
      <c r="S65" s="150"/>
      <c r="T65" s="150"/>
      <c r="U65" s="150"/>
      <c r="V65" s="150"/>
      <c r="W65" s="150"/>
      <c r="X65" s="150"/>
      <c r="Y65" s="150"/>
      <c r="Z65" s="150"/>
      <c r="AA65" s="150"/>
      <c r="AB65" s="150"/>
      <c r="AC65" s="150"/>
      <c r="AD65" s="150"/>
      <c r="AE65" s="150"/>
      <c r="AF65" s="150"/>
      <c r="AG65" s="150"/>
      <c r="AH65" s="150"/>
      <c r="AI65" s="150"/>
      <c r="AJ65" s="150"/>
      <c r="AK65" s="150"/>
      <c r="AL65" s="150"/>
      <c r="AM65" s="150"/>
      <c r="AN65" s="150"/>
      <c r="AO65" s="150"/>
      <c r="AP65" s="150"/>
      <c r="AQ65" s="150"/>
      <c r="AR65" s="150"/>
      <c r="AS65" s="150"/>
      <c r="AT65" s="150"/>
      <c r="AU65" s="150"/>
      <c r="AV65" s="150"/>
      <c r="AW65" s="150"/>
      <c r="AX65" s="150"/>
      <c r="AY65" s="150"/>
      <c r="AZ65" s="150"/>
      <c r="BC65" s="5"/>
    </row>
    <row r="66" spans="2:55" ht="11.5" x14ac:dyDescent="0.25">
      <c r="B66" s="4"/>
      <c r="E66" s="84"/>
      <c r="F66" s="84"/>
      <c r="G66" s="150"/>
      <c r="H66" s="150"/>
      <c r="I66" s="150"/>
      <c r="J66" s="150"/>
      <c r="K66" s="150"/>
      <c r="L66" s="150"/>
      <c r="M66" s="150"/>
      <c r="N66" s="150"/>
      <c r="O66" s="150"/>
      <c r="P66" s="150"/>
      <c r="Q66" s="150"/>
      <c r="R66" s="150"/>
      <c r="S66" s="150"/>
      <c r="T66" s="150"/>
      <c r="U66" s="150"/>
      <c r="V66" s="150"/>
      <c r="W66" s="150"/>
      <c r="X66" s="150"/>
      <c r="Y66" s="150"/>
      <c r="Z66" s="150"/>
      <c r="AA66" s="150"/>
      <c r="AB66" s="150"/>
      <c r="AC66" s="150"/>
      <c r="AD66" s="150"/>
      <c r="AE66" s="150"/>
      <c r="AF66" s="150"/>
      <c r="AG66" s="150"/>
      <c r="AH66" s="150"/>
      <c r="AI66" s="150"/>
      <c r="AJ66" s="150"/>
      <c r="AK66" s="150"/>
      <c r="AL66" s="150"/>
      <c r="AM66" s="150"/>
      <c r="AN66" s="150"/>
      <c r="AO66" s="150"/>
      <c r="AP66" s="150"/>
      <c r="AQ66" s="150"/>
      <c r="AR66" s="150"/>
      <c r="AS66" s="150"/>
      <c r="AT66" s="150"/>
      <c r="AU66" s="150"/>
      <c r="AV66" s="150"/>
      <c r="AW66" s="150"/>
      <c r="AX66" s="150"/>
      <c r="AY66" s="150"/>
      <c r="AZ66" s="150"/>
      <c r="BC66" s="5"/>
    </row>
    <row r="67" spans="2:55" ht="12" customHeight="1" x14ac:dyDescent="0.25">
      <c r="B67" s="4"/>
      <c r="BC67" s="5"/>
    </row>
    <row r="68" spans="2:55" ht="12" customHeight="1" x14ac:dyDescent="0.25">
      <c r="B68" s="4"/>
      <c r="E68" s="92" t="s">
        <v>785</v>
      </c>
      <c r="BC68" s="5"/>
    </row>
    <row r="69" spans="2:55" ht="12" customHeight="1" x14ac:dyDescent="0.25">
      <c r="B69" s="4"/>
      <c r="F69" s="96" t="s">
        <v>781</v>
      </c>
      <c r="G69" s="150" t="s">
        <v>787</v>
      </c>
      <c r="H69" s="150"/>
      <c r="I69" s="150"/>
      <c r="J69" s="150"/>
      <c r="K69" s="150"/>
      <c r="L69" s="150"/>
      <c r="M69" s="150"/>
      <c r="N69" s="150"/>
      <c r="O69" s="150"/>
      <c r="P69" s="150"/>
      <c r="Q69" s="150"/>
      <c r="R69" s="150"/>
      <c r="S69" s="150"/>
      <c r="T69" s="150"/>
      <c r="U69" s="150"/>
      <c r="V69" s="150"/>
      <c r="W69" s="150"/>
      <c r="X69" s="150"/>
      <c r="Y69" s="150"/>
      <c r="Z69" s="150"/>
      <c r="AA69" s="150"/>
      <c r="AB69" s="150"/>
      <c r="AC69" s="150"/>
      <c r="AD69" s="150"/>
      <c r="AE69" s="150"/>
      <c r="AF69" s="150"/>
      <c r="AG69" s="150"/>
      <c r="AH69" s="150"/>
      <c r="AI69" s="150"/>
      <c r="AJ69" s="150"/>
      <c r="AK69" s="150"/>
      <c r="AL69" s="150"/>
      <c r="AM69" s="150"/>
      <c r="AN69" s="150"/>
      <c r="AO69" s="150"/>
      <c r="AP69" s="150"/>
      <c r="AQ69" s="150"/>
      <c r="AR69" s="150"/>
      <c r="AS69" s="150"/>
      <c r="AT69" s="150"/>
      <c r="AU69" s="150"/>
      <c r="AV69" s="150"/>
      <c r="AW69" s="150"/>
      <c r="AX69" s="150"/>
      <c r="AY69" s="150"/>
      <c r="AZ69" s="150"/>
      <c r="BC69" s="5"/>
    </row>
    <row r="70" spans="2:55" ht="12" customHeight="1" x14ac:dyDescent="0.25">
      <c r="B70" s="4"/>
      <c r="E70" s="84"/>
      <c r="F70" s="84"/>
      <c r="G70" s="150"/>
      <c r="H70" s="150"/>
      <c r="I70" s="150"/>
      <c r="J70" s="150"/>
      <c r="K70" s="150"/>
      <c r="L70" s="150"/>
      <c r="M70" s="150"/>
      <c r="N70" s="150"/>
      <c r="O70" s="150"/>
      <c r="P70" s="150"/>
      <c r="Q70" s="150"/>
      <c r="R70" s="150"/>
      <c r="S70" s="150"/>
      <c r="T70" s="150"/>
      <c r="U70" s="150"/>
      <c r="V70" s="150"/>
      <c r="W70" s="150"/>
      <c r="X70" s="150"/>
      <c r="Y70" s="150"/>
      <c r="Z70" s="150"/>
      <c r="AA70" s="150"/>
      <c r="AB70" s="150"/>
      <c r="AC70" s="150"/>
      <c r="AD70" s="150"/>
      <c r="AE70" s="150"/>
      <c r="AF70" s="150"/>
      <c r="AG70" s="150"/>
      <c r="AH70" s="150"/>
      <c r="AI70" s="150"/>
      <c r="AJ70" s="150"/>
      <c r="AK70" s="150"/>
      <c r="AL70" s="150"/>
      <c r="AM70" s="150"/>
      <c r="AN70" s="150"/>
      <c r="AO70" s="150"/>
      <c r="AP70" s="150"/>
      <c r="AQ70" s="150"/>
      <c r="AR70" s="150"/>
      <c r="AS70" s="150"/>
      <c r="AT70" s="150"/>
      <c r="AU70" s="150"/>
      <c r="AV70" s="150"/>
      <c r="AW70" s="150"/>
      <c r="AX70" s="150"/>
      <c r="AY70" s="150"/>
      <c r="AZ70" s="150"/>
      <c r="BC70" s="5"/>
    </row>
    <row r="71" spans="2:55" ht="12" customHeight="1" x14ac:dyDescent="0.25">
      <c r="B71" s="4"/>
      <c r="E71" s="84"/>
      <c r="F71" s="84"/>
      <c r="G71" s="84"/>
      <c r="H71" s="150" t="s">
        <v>788</v>
      </c>
      <c r="I71" s="150"/>
      <c r="J71" s="150"/>
      <c r="K71" s="150"/>
      <c r="L71" s="150"/>
      <c r="M71" s="150"/>
      <c r="N71" s="150"/>
      <c r="O71" s="150"/>
      <c r="P71" s="150"/>
      <c r="Q71" s="150"/>
      <c r="R71" s="150"/>
      <c r="S71" s="150"/>
      <c r="T71" s="150"/>
      <c r="U71" s="150"/>
      <c r="V71" s="150"/>
      <c r="W71" s="150"/>
      <c r="X71" s="150"/>
      <c r="Y71" s="150"/>
      <c r="Z71" s="150"/>
      <c r="AA71" s="150"/>
      <c r="AB71" s="150"/>
      <c r="AC71" s="150"/>
      <c r="AD71" s="150"/>
      <c r="AE71" s="150"/>
      <c r="AF71" s="150"/>
      <c r="AG71" s="150"/>
      <c r="AH71" s="150"/>
      <c r="AI71" s="150"/>
      <c r="AJ71" s="150"/>
      <c r="AK71" s="150"/>
      <c r="AL71" s="150"/>
      <c r="AM71" s="150"/>
      <c r="AN71" s="150"/>
      <c r="AO71" s="150"/>
      <c r="AP71" s="150"/>
      <c r="AQ71" s="150"/>
      <c r="AR71" s="150"/>
      <c r="AS71" s="150"/>
      <c r="AT71" s="150"/>
      <c r="AU71" s="150"/>
      <c r="AV71" s="150"/>
      <c r="AW71" s="150"/>
      <c r="AX71" s="150"/>
      <c r="AY71" s="150"/>
      <c r="AZ71" s="150"/>
      <c r="BC71" s="5"/>
    </row>
    <row r="72" spans="2:55" ht="12" customHeight="1" x14ac:dyDescent="0.25">
      <c r="B72" s="4"/>
      <c r="E72" s="84"/>
      <c r="F72" s="84"/>
      <c r="G72" s="84"/>
      <c r="H72" s="150"/>
      <c r="I72" s="150"/>
      <c r="J72" s="150"/>
      <c r="K72" s="150"/>
      <c r="L72" s="150"/>
      <c r="M72" s="150"/>
      <c r="N72" s="150"/>
      <c r="O72" s="150"/>
      <c r="P72" s="150"/>
      <c r="Q72" s="150"/>
      <c r="R72" s="150"/>
      <c r="S72" s="150"/>
      <c r="T72" s="150"/>
      <c r="U72" s="150"/>
      <c r="V72" s="150"/>
      <c r="W72" s="150"/>
      <c r="X72" s="150"/>
      <c r="Y72" s="150"/>
      <c r="Z72" s="150"/>
      <c r="AA72" s="150"/>
      <c r="AB72" s="150"/>
      <c r="AC72" s="150"/>
      <c r="AD72" s="150"/>
      <c r="AE72" s="150"/>
      <c r="AF72" s="150"/>
      <c r="AG72" s="150"/>
      <c r="AH72" s="150"/>
      <c r="AI72" s="150"/>
      <c r="AJ72" s="150"/>
      <c r="AK72" s="150"/>
      <c r="AL72" s="150"/>
      <c r="AM72" s="150"/>
      <c r="AN72" s="150"/>
      <c r="AO72" s="150"/>
      <c r="AP72" s="150"/>
      <c r="AQ72" s="150"/>
      <c r="AR72" s="150"/>
      <c r="AS72" s="150"/>
      <c r="AT72" s="150"/>
      <c r="AU72" s="150"/>
      <c r="AV72" s="150"/>
      <c r="AW72" s="150"/>
      <c r="AX72" s="150"/>
      <c r="AY72" s="150"/>
      <c r="AZ72" s="150"/>
      <c r="BC72" s="5"/>
    </row>
    <row r="73" spans="2:55" ht="12" customHeight="1" x14ac:dyDescent="0.25">
      <c r="B73" s="4"/>
      <c r="E73" s="84"/>
      <c r="F73" s="96" t="s">
        <v>781</v>
      </c>
      <c r="G73" s="150" t="s">
        <v>791</v>
      </c>
      <c r="H73" s="150"/>
      <c r="I73" s="150"/>
      <c r="J73" s="150"/>
      <c r="K73" s="150"/>
      <c r="L73" s="150"/>
      <c r="M73" s="150"/>
      <c r="N73" s="150"/>
      <c r="O73" s="150"/>
      <c r="P73" s="150"/>
      <c r="Q73" s="150"/>
      <c r="R73" s="150"/>
      <c r="S73" s="150"/>
      <c r="T73" s="150"/>
      <c r="U73" s="150"/>
      <c r="V73" s="150"/>
      <c r="W73" s="150"/>
      <c r="X73" s="150"/>
      <c r="Y73" s="150"/>
      <c r="Z73" s="150"/>
      <c r="AA73" s="150"/>
      <c r="AB73" s="150"/>
      <c r="AC73" s="150"/>
      <c r="AD73" s="150"/>
      <c r="AE73" s="150"/>
      <c r="AF73" s="150"/>
      <c r="AG73" s="150"/>
      <c r="AH73" s="150"/>
      <c r="AI73" s="150"/>
      <c r="AJ73" s="150"/>
      <c r="AK73" s="150"/>
      <c r="AL73" s="150"/>
      <c r="AM73" s="150"/>
      <c r="AN73" s="150"/>
      <c r="AO73" s="150"/>
      <c r="AP73" s="150"/>
      <c r="AQ73" s="150"/>
      <c r="AR73" s="150"/>
      <c r="AS73" s="150"/>
      <c r="AT73" s="150"/>
      <c r="AU73" s="150"/>
      <c r="AV73" s="150"/>
      <c r="AW73" s="150"/>
      <c r="AX73" s="150"/>
      <c r="AY73" s="150"/>
      <c r="AZ73" s="150"/>
      <c r="BC73" s="5"/>
    </row>
    <row r="74" spans="2:55" ht="12" customHeight="1" x14ac:dyDescent="0.25">
      <c r="B74" s="4"/>
      <c r="E74" s="84"/>
      <c r="F74" s="96"/>
      <c r="H74" s="184" t="s">
        <v>789</v>
      </c>
      <c r="I74" s="184"/>
      <c r="J74" s="184"/>
      <c r="K74" s="184"/>
      <c r="L74" s="184"/>
      <c r="M74" s="184"/>
      <c r="N74" s="184"/>
      <c r="O74" s="184"/>
      <c r="P74" s="184"/>
      <c r="Q74" s="184"/>
      <c r="R74" s="184"/>
      <c r="S74" s="184"/>
      <c r="T74" s="184"/>
      <c r="U74" s="184"/>
      <c r="V74" s="184"/>
      <c r="W74" s="184"/>
      <c r="X74" s="184"/>
      <c r="Y74" s="184"/>
      <c r="Z74" s="184"/>
      <c r="AA74" s="184"/>
      <c r="AB74" s="184"/>
      <c r="AC74" s="184"/>
      <c r="AD74" s="184"/>
      <c r="AE74" s="184"/>
      <c r="AF74" s="184"/>
      <c r="AG74" s="184"/>
      <c r="AH74" s="184"/>
      <c r="AI74" s="184"/>
      <c r="AJ74" s="184"/>
      <c r="AK74" s="184"/>
      <c r="AL74" s="184"/>
      <c r="AM74" s="184"/>
      <c r="AN74" s="184"/>
      <c r="AO74" s="184"/>
      <c r="AP74" s="184"/>
      <c r="AQ74" s="184"/>
      <c r="AR74" s="184"/>
      <c r="AS74" s="184"/>
      <c r="AT74" s="184"/>
      <c r="AU74" s="184"/>
      <c r="AV74" s="184"/>
      <c r="AW74" s="184"/>
      <c r="AX74" s="184"/>
      <c r="AY74" s="184"/>
      <c r="AZ74" s="184"/>
      <c r="BC74" s="5"/>
    </row>
    <row r="75" spans="2:55" ht="12" customHeight="1" x14ac:dyDescent="0.25">
      <c r="B75" s="4"/>
      <c r="E75" s="84"/>
      <c r="F75" s="96"/>
      <c r="G75" s="146" t="s">
        <v>790</v>
      </c>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C75" s="5"/>
    </row>
    <row r="76" spans="2:55" ht="12" customHeight="1" x14ac:dyDescent="0.25">
      <c r="B76" s="4"/>
      <c r="E76" s="84"/>
      <c r="F76" s="96"/>
      <c r="H76" s="185" t="s">
        <v>793</v>
      </c>
      <c r="I76" s="185"/>
      <c r="J76" s="185"/>
      <c r="K76" s="185"/>
      <c r="L76" s="185"/>
      <c r="M76" s="185"/>
      <c r="N76" s="185"/>
      <c r="O76" s="185"/>
      <c r="P76" s="185"/>
      <c r="Q76" s="185"/>
      <c r="R76" s="185"/>
      <c r="S76" s="185"/>
      <c r="T76" s="185"/>
      <c r="U76" s="185"/>
      <c r="V76" s="185"/>
      <c r="W76" s="185"/>
      <c r="X76" s="185"/>
      <c r="Y76" s="185"/>
      <c r="Z76" s="185"/>
      <c r="AA76" s="185"/>
      <c r="AB76" s="185"/>
      <c r="AC76" s="185"/>
      <c r="AD76" s="185"/>
      <c r="AE76" s="185"/>
      <c r="AF76" s="185"/>
      <c r="AG76" s="185"/>
      <c r="AH76" s="185"/>
      <c r="AI76" s="185"/>
      <c r="AJ76" s="185"/>
      <c r="AK76" s="185"/>
      <c r="AL76" s="185"/>
      <c r="AM76" s="185"/>
      <c r="AN76" s="185"/>
      <c r="AO76" s="185"/>
      <c r="AP76" s="185"/>
      <c r="AQ76" s="185"/>
      <c r="AR76" s="185"/>
      <c r="AS76" s="185"/>
      <c r="AT76" s="185"/>
      <c r="AU76" s="185"/>
      <c r="AV76" s="185"/>
      <c r="AW76" s="185"/>
      <c r="AX76" s="185"/>
      <c r="AY76" s="185"/>
      <c r="AZ76" s="185"/>
      <c r="BC76" s="5"/>
    </row>
    <row r="77" spans="2:55" ht="12" customHeight="1" x14ac:dyDescent="0.25">
      <c r="B77" s="4"/>
      <c r="E77" s="84"/>
      <c r="F77" s="96"/>
      <c r="H77" s="185"/>
      <c r="I77" s="185"/>
      <c r="J77" s="185"/>
      <c r="K77" s="185"/>
      <c r="L77" s="185"/>
      <c r="M77" s="185"/>
      <c r="N77" s="185"/>
      <c r="O77" s="185"/>
      <c r="P77" s="185"/>
      <c r="Q77" s="185"/>
      <c r="R77" s="185"/>
      <c r="S77" s="185"/>
      <c r="T77" s="185"/>
      <c r="U77" s="185"/>
      <c r="V77" s="185"/>
      <c r="W77" s="185"/>
      <c r="X77" s="185"/>
      <c r="Y77" s="185"/>
      <c r="Z77" s="185"/>
      <c r="AA77" s="185"/>
      <c r="AB77" s="185"/>
      <c r="AC77" s="185"/>
      <c r="AD77" s="185"/>
      <c r="AE77" s="185"/>
      <c r="AF77" s="185"/>
      <c r="AG77" s="185"/>
      <c r="AH77" s="185"/>
      <c r="AI77" s="185"/>
      <c r="AJ77" s="185"/>
      <c r="AK77" s="185"/>
      <c r="AL77" s="185"/>
      <c r="AM77" s="185"/>
      <c r="AN77" s="185"/>
      <c r="AO77" s="185"/>
      <c r="AP77" s="185"/>
      <c r="AQ77" s="185"/>
      <c r="AR77" s="185"/>
      <c r="AS77" s="185"/>
      <c r="AT77" s="185"/>
      <c r="AU77" s="185"/>
      <c r="AV77" s="185"/>
      <c r="AW77" s="185"/>
      <c r="AX77" s="185"/>
      <c r="AY77" s="185"/>
      <c r="AZ77" s="185"/>
      <c r="BC77" s="5"/>
    </row>
    <row r="78" spans="2:55" ht="12" customHeight="1" x14ac:dyDescent="0.25">
      <c r="B78" s="4"/>
      <c r="E78" s="84"/>
      <c r="F78" s="96"/>
      <c r="H78" s="145"/>
      <c r="I78" s="145"/>
      <c r="J78" s="145"/>
      <c r="K78" s="145"/>
      <c r="L78" s="145"/>
      <c r="M78" s="145"/>
      <c r="N78" s="145"/>
      <c r="O78" s="145"/>
      <c r="P78" s="145"/>
      <c r="Q78" s="145"/>
      <c r="R78" s="145"/>
      <c r="S78" s="145"/>
      <c r="T78" s="145"/>
      <c r="U78" s="145"/>
      <c r="V78" s="145"/>
      <c r="W78" s="145"/>
      <c r="X78" s="145"/>
      <c r="Y78" s="145"/>
      <c r="Z78" s="145"/>
      <c r="AA78" s="145"/>
      <c r="AB78" s="145"/>
      <c r="AC78" s="145"/>
      <c r="AD78" s="145"/>
      <c r="AE78" s="145"/>
      <c r="AF78" s="145"/>
      <c r="AG78" s="145"/>
      <c r="AH78" s="145"/>
      <c r="AI78" s="145"/>
      <c r="AJ78" s="145"/>
      <c r="AK78" s="145"/>
      <c r="AL78" s="145"/>
      <c r="AM78" s="145"/>
      <c r="AN78" s="145"/>
      <c r="AO78" s="145"/>
      <c r="AP78" s="145"/>
      <c r="AQ78" s="145"/>
      <c r="AR78" s="145"/>
      <c r="AS78" s="145"/>
      <c r="AT78" s="145"/>
      <c r="AU78" s="145"/>
      <c r="AV78" s="145"/>
      <c r="AW78" s="145"/>
      <c r="AX78" s="145"/>
      <c r="AY78" s="145"/>
      <c r="AZ78" s="145"/>
      <c r="BC78" s="5"/>
    </row>
    <row r="79" spans="2:55" ht="12" customHeight="1" x14ac:dyDescent="0.25">
      <c r="B79" s="4"/>
      <c r="E79" s="181" t="s">
        <v>792</v>
      </c>
      <c r="F79" s="181"/>
      <c r="G79" s="181"/>
      <c r="H79" s="181"/>
      <c r="I79" s="181"/>
      <c r="J79" s="181"/>
      <c r="K79" s="181"/>
      <c r="L79" s="181"/>
      <c r="M79" s="181"/>
      <c r="N79" s="181"/>
      <c r="O79" s="181"/>
      <c r="P79" s="181"/>
      <c r="Q79" s="181"/>
      <c r="R79" s="181"/>
      <c r="S79" s="181"/>
      <c r="T79" s="181"/>
      <c r="U79" s="181"/>
      <c r="V79" s="181"/>
      <c r="W79" s="181"/>
      <c r="X79" s="181"/>
      <c r="Y79" s="181"/>
      <c r="Z79" s="181"/>
      <c r="AA79" s="181"/>
      <c r="AB79" s="181"/>
      <c r="AC79" s="181"/>
      <c r="AD79" s="181"/>
      <c r="AE79" s="181"/>
      <c r="AF79" s="181"/>
      <c r="AG79" s="181"/>
      <c r="AH79" s="181"/>
      <c r="AI79" s="181"/>
      <c r="AJ79" s="181"/>
      <c r="AK79" s="181"/>
      <c r="AL79" s="181"/>
      <c r="AM79" s="181"/>
      <c r="AN79" s="181"/>
      <c r="AO79" s="181"/>
      <c r="AP79" s="181"/>
      <c r="AQ79" s="181"/>
      <c r="AR79" s="181"/>
      <c r="AS79" s="181"/>
      <c r="AT79" s="181"/>
      <c r="AU79" s="181"/>
      <c r="AV79" s="181"/>
      <c r="AW79" s="181"/>
      <c r="AX79" s="181"/>
      <c r="AY79" s="181"/>
      <c r="AZ79" s="181"/>
      <c r="BC79" s="5"/>
    </row>
    <row r="80" spans="2:55" ht="12" customHeight="1" x14ac:dyDescent="0.25">
      <c r="B80" s="4"/>
      <c r="E80" s="181"/>
      <c r="F80" s="181"/>
      <c r="G80" s="181"/>
      <c r="H80" s="181"/>
      <c r="I80" s="181"/>
      <c r="J80" s="181"/>
      <c r="K80" s="181"/>
      <c r="L80" s="181"/>
      <c r="M80" s="181"/>
      <c r="N80" s="181"/>
      <c r="O80" s="181"/>
      <c r="P80" s="181"/>
      <c r="Q80" s="181"/>
      <c r="R80" s="181"/>
      <c r="S80" s="181"/>
      <c r="T80" s="181"/>
      <c r="U80" s="181"/>
      <c r="V80" s="181"/>
      <c r="W80" s="181"/>
      <c r="X80" s="181"/>
      <c r="Y80" s="181"/>
      <c r="Z80" s="181"/>
      <c r="AA80" s="181"/>
      <c r="AB80" s="181"/>
      <c r="AC80" s="181"/>
      <c r="AD80" s="181"/>
      <c r="AE80" s="181"/>
      <c r="AF80" s="181"/>
      <c r="AG80" s="181"/>
      <c r="AH80" s="181"/>
      <c r="AI80" s="181"/>
      <c r="AJ80" s="181"/>
      <c r="AK80" s="181"/>
      <c r="AL80" s="181"/>
      <c r="AM80" s="181"/>
      <c r="AN80" s="181"/>
      <c r="AO80" s="181"/>
      <c r="AP80" s="181"/>
      <c r="AQ80" s="181"/>
      <c r="AR80" s="181"/>
      <c r="AS80" s="181"/>
      <c r="AT80" s="181"/>
      <c r="AU80" s="181"/>
      <c r="AV80" s="181"/>
      <c r="AW80" s="181"/>
      <c r="AX80" s="181"/>
      <c r="AY80" s="181"/>
      <c r="AZ80" s="181"/>
      <c r="BC80" s="5"/>
    </row>
    <row r="81" spans="2:57" ht="12" customHeight="1" x14ac:dyDescent="0.25">
      <c r="B81" s="4"/>
      <c r="BC81" s="5"/>
    </row>
    <row r="82" spans="2:57" ht="12" customHeight="1" x14ac:dyDescent="0.25">
      <c r="B82" s="4"/>
      <c r="E82" s="150" t="s">
        <v>794</v>
      </c>
      <c r="F82" s="150"/>
      <c r="G82" s="150"/>
      <c r="H82" s="150"/>
      <c r="I82" s="150"/>
      <c r="J82" s="150"/>
      <c r="K82" s="150"/>
      <c r="L82" s="150"/>
      <c r="M82" s="150"/>
      <c r="N82" s="150"/>
      <c r="O82" s="150"/>
      <c r="P82" s="150"/>
      <c r="Q82" s="150"/>
      <c r="R82" s="150"/>
      <c r="S82" s="150"/>
      <c r="T82" s="150"/>
      <c r="U82" s="150"/>
      <c r="V82" s="150"/>
      <c r="W82" s="150"/>
      <c r="X82" s="150"/>
      <c r="Y82" s="150"/>
      <c r="Z82" s="150"/>
      <c r="AA82" s="150"/>
      <c r="AB82" s="150"/>
      <c r="AC82" s="150"/>
      <c r="AD82" s="150"/>
      <c r="AE82" s="150"/>
      <c r="AF82" s="150"/>
      <c r="AG82" s="150"/>
      <c r="AH82" s="150"/>
      <c r="AI82" s="150"/>
      <c r="AJ82" s="150"/>
      <c r="AK82" s="150"/>
      <c r="AL82" s="150"/>
      <c r="AM82" s="150"/>
      <c r="AN82" s="150"/>
      <c r="AO82" s="150"/>
      <c r="AP82" s="150"/>
      <c r="AQ82" s="150"/>
      <c r="AR82" s="150"/>
      <c r="AS82" s="150"/>
      <c r="AT82" s="150"/>
      <c r="AU82" s="150"/>
      <c r="AV82" s="150"/>
      <c r="AW82" s="150"/>
      <c r="AX82" s="150"/>
      <c r="AY82" s="150"/>
      <c r="AZ82" s="150"/>
      <c r="BC82" s="5"/>
      <c r="BE82" s="140"/>
    </row>
    <row r="83" spans="2:57" ht="12" customHeight="1" x14ac:dyDescent="0.25">
      <c r="B83" s="4"/>
      <c r="E83" s="150"/>
      <c r="F83" s="150"/>
      <c r="G83" s="150"/>
      <c r="H83" s="150"/>
      <c r="I83" s="150"/>
      <c r="J83" s="150"/>
      <c r="K83" s="150"/>
      <c r="L83" s="150"/>
      <c r="M83" s="150"/>
      <c r="N83" s="150"/>
      <c r="O83" s="150"/>
      <c r="P83" s="150"/>
      <c r="Q83" s="150"/>
      <c r="R83" s="150"/>
      <c r="S83" s="150"/>
      <c r="T83" s="150"/>
      <c r="U83" s="150"/>
      <c r="V83" s="150"/>
      <c r="W83" s="150"/>
      <c r="X83" s="150"/>
      <c r="Y83" s="150"/>
      <c r="Z83" s="150"/>
      <c r="AA83" s="150"/>
      <c r="AB83" s="150"/>
      <c r="AC83" s="150"/>
      <c r="AD83" s="150"/>
      <c r="AE83" s="150"/>
      <c r="AF83" s="150"/>
      <c r="AG83" s="150"/>
      <c r="AH83" s="150"/>
      <c r="AI83" s="150"/>
      <c r="AJ83" s="150"/>
      <c r="AK83" s="150"/>
      <c r="AL83" s="150"/>
      <c r="AM83" s="150"/>
      <c r="AN83" s="150"/>
      <c r="AO83" s="150"/>
      <c r="AP83" s="150"/>
      <c r="AQ83" s="150"/>
      <c r="AR83" s="150"/>
      <c r="AS83" s="150"/>
      <c r="AT83" s="150"/>
      <c r="AU83" s="150"/>
      <c r="AV83" s="150"/>
      <c r="AW83" s="150"/>
      <c r="AX83" s="150"/>
      <c r="AY83" s="150"/>
      <c r="AZ83" s="150"/>
      <c r="BC83" s="5"/>
    </row>
    <row r="84" spans="2:57" ht="12" customHeight="1" x14ac:dyDescent="0.25">
      <c r="B84" s="4"/>
      <c r="E84" s="150"/>
      <c r="F84" s="150"/>
      <c r="G84" s="150"/>
      <c r="H84" s="150"/>
      <c r="I84" s="150"/>
      <c r="J84" s="150"/>
      <c r="K84" s="150"/>
      <c r="L84" s="150"/>
      <c r="M84" s="150"/>
      <c r="N84" s="150"/>
      <c r="O84" s="150"/>
      <c r="P84" s="150"/>
      <c r="Q84" s="150"/>
      <c r="R84" s="150"/>
      <c r="S84" s="150"/>
      <c r="T84" s="150"/>
      <c r="U84" s="150"/>
      <c r="V84" s="150"/>
      <c r="W84" s="150"/>
      <c r="X84" s="150"/>
      <c r="Y84" s="150"/>
      <c r="Z84" s="150"/>
      <c r="AA84" s="150"/>
      <c r="AB84" s="150"/>
      <c r="AC84" s="150"/>
      <c r="AD84" s="150"/>
      <c r="AE84" s="150"/>
      <c r="AF84" s="150"/>
      <c r="AG84" s="150"/>
      <c r="AH84" s="150"/>
      <c r="AI84" s="150"/>
      <c r="AJ84" s="150"/>
      <c r="AK84" s="150"/>
      <c r="AL84" s="150"/>
      <c r="AM84" s="150"/>
      <c r="AN84" s="150"/>
      <c r="AO84" s="150"/>
      <c r="AP84" s="150"/>
      <c r="AQ84" s="150"/>
      <c r="AR84" s="150"/>
      <c r="AS84" s="150"/>
      <c r="AT84" s="150"/>
      <c r="AU84" s="150"/>
      <c r="AV84" s="150"/>
      <c r="AW84" s="150"/>
      <c r="AX84" s="150"/>
      <c r="AY84" s="150"/>
      <c r="AZ84" s="150"/>
      <c r="BC84" s="5"/>
    </row>
    <row r="85" spans="2:57" ht="12" customHeight="1" x14ac:dyDescent="0.25">
      <c r="B85" s="4"/>
      <c r="BC85" s="5"/>
    </row>
    <row r="86" spans="2:57" ht="15" x14ac:dyDescent="0.25">
      <c r="B86" s="4"/>
      <c r="D86" s="62" t="s">
        <v>13</v>
      </c>
      <c r="BC86" s="5"/>
    </row>
    <row r="87" spans="2:57" ht="12" customHeight="1" x14ac:dyDescent="0.25">
      <c r="B87" s="4"/>
      <c r="E87" s="66" t="s">
        <v>14</v>
      </c>
      <c r="BC87" s="5"/>
    </row>
    <row r="88" spans="2:57" ht="11.75" customHeight="1" x14ac:dyDescent="0.25">
      <c r="B88" s="4"/>
      <c r="E88" s="150" t="s">
        <v>795</v>
      </c>
      <c r="F88" s="150"/>
      <c r="G88" s="150"/>
      <c r="H88" s="150"/>
      <c r="I88" s="150"/>
      <c r="J88" s="150"/>
      <c r="K88" s="150"/>
      <c r="L88" s="150"/>
      <c r="M88" s="150"/>
      <c r="N88" s="150"/>
      <c r="O88" s="150"/>
      <c r="P88" s="150"/>
      <c r="Q88" s="150"/>
      <c r="R88" s="150"/>
      <c r="S88" s="150"/>
      <c r="T88" s="150"/>
      <c r="U88" s="150"/>
      <c r="V88" s="150"/>
      <c r="W88" s="150"/>
      <c r="X88" s="150"/>
      <c r="Y88" s="150"/>
      <c r="Z88" s="150"/>
      <c r="AA88" s="150"/>
      <c r="AB88" s="150"/>
      <c r="AC88" s="150"/>
      <c r="AD88" s="150"/>
      <c r="AE88" s="150"/>
      <c r="AF88" s="150"/>
      <c r="AG88" s="150"/>
      <c r="AH88" s="150"/>
      <c r="AI88" s="150"/>
      <c r="AJ88" s="150"/>
      <c r="AK88" s="150"/>
      <c r="AL88" s="150"/>
      <c r="AM88" s="150"/>
      <c r="AN88" s="150"/>
      <c r="AO88" s="150"/>
      <c r="AP88" s="150"/>
      <c r="AQ88" s="150"/>
      <c r="AR88" s="150"/>
      <c r="AS88" s="150"/>
      <c r="AT88" s="150"/>
      <c r="AU88" s="150"/>
      <c r="AV88" s="150"/>
      <c r="AW88" s="150"/>
      <c r="AX88" s="150"/>
      <c r="AY88" s="150"/>
      <c r="AZ88" s="150"/>
      <c r="BC88" s="5"/>
    </row>
    <row r="89" spans="2:57" ht="12" customHeight="1" x14ac:dyDescent="0.25">
      <c r="B89" s="4"/>
      <c r="E89" s="150"/>
      <c r="F89" s="150"/>
      <c r="G89" s="150"/>
      <c r="H89" s="150"/>
      <c r="I89" s="150"/>
      <c r="J89" s="150"/>
      <c r="K89" s="150"/>
      <c r="L89" s="150"/>
      <c r="M89" s="150"/>
      <c r="N89" s="150"/>
      <c r="O89" s="150"/>
      <c r="P89" s="150"/>
      <c r="Q89" s="150"/>
      <c r="R89" s="150"/>
      <c r="S89" s="150"/>
      <c r="T89" s="150"/>
      <c r="U89" s="150"/>
      <c r="V89" s="150"/>
      <c r="W89" s="150"/>
      <c r="X89" s="150"/>
      <c r="Y89" s="150"/>
      <c r="Z89" s="150"/>
      <c r="AA89" s="150"/>
      <c r="AB89" s="150"/>
      <c r="AC89" s="150"/>
      <c r="AD89" s="150"/>
      <c r="AE89" s="150"/>
      <c r="AF89" s="150"/>
      <c r="AG89" s="150"/>
      <c r="AH89" s="150"/>
      <c r="AI89" s="150"/>
      <c r="AJ89" s="150"/>
      <c r="AK89" s="150"/>
      <c r="AL89" s="150"/>
      <c r="AM89" s="150"/>
      <c r="AN89" s="150"/>
      <c r="AO89" s="150"/>
      <c r="AP89" s="150"/>
      <c r="AQ89" s="150"/>
      <c r="AR89" s="150"/>
      <c r="AS89" s="150"/>
      <c r="AT89" s="150"/>
      <c r="AU89" s="150"/>
      <c r="AV89" s="150"/>
      <c r="AW89" s="150"/>
      <c r="AX89" s="150"/>
      <c r="AY89" s="150"/>
      <c r="AZ89" s="150"/>
      <c r="BC89" s="5"/>
    </row>
    <row r="90" spans="2:57" ht="11.5" x14ac:dyDescent="0.25">
      <c r="B90" s="4"/>
      <c r="BC90" s="5"/>
    </row>
    <row r="91" spans="2:57" ht="12" customHeight="1" x14ac:dyDescent="0.25">
      <c r="B91" s="4"/>
      <c r="E91" s="66" t="s">
        <v>15</v>
      </c>
      <c r="BC91" s="5"/>
    </row>
    <row r="92" spans="2:57" ht="11.75" customHeight="1" x14ac:dyDescent="0.25">
      <c r="B92" s="4"/>
      <c r="E92" s="150" t="s">
        <v>750</v>
      </c>
      <c r="F92" s="150"/>
      <c r="G92" s="150"/>
      <c r="H92" s="150"/>
      <c r="I92" s="150"/>
      <c r="J92" s="150"/>
      <c r="K92" s="150"/>
      <c r="L92" s="150"/>
      <c r="M92" s="150"/>
      <c r="N92" s="150"/>
      <c r="O92" s="150"/>
      <c r="P92" s="150"/>
      <c r="Q92" s="150"/>
      <c r="R92" s="150"/>
      <c r="S92" s="150"/>
      <c r="T92" s="150"/>
      <c r="U92" s="150"/>
      <c r="V92" s="150"/>
      <c r="W92" s="150"/>
      <c r="X92" s="150"/>
      <c r="Y92" s="150"/>
      <c r="Z92" s="150"/>
      <c r="AA92" s="150"/>
      <c r="AB92" s="150"/>
      <c r="AC92" s="150"/>
      <c r="AD92" s="150"/>
      <c r="AE92" s="150"/>
      <c r="AF92" s="150"/>
      <c r="AG92" s="150"/>
      <c r="AH92" s="150"/>
      <c r="AI92" s="150"/>
      <c r="AJ92" s="150"/>
      <c r="AK92" s="150"/>
      <c r="AL92" s="150"/>
      <c r="AM92" s="150"/>
      <c r="AN92" s="150"/>
      <c r="AO92" s="150"/>
      <c r="AP92" s="150"/>
      <c r="AQ92" s="150"/>
      <c r="AR92" s="150"/>
      <c r="AS92" s="150"/>
      <c r="AT92" s="150"/>
      <c r="AU92" s="150"/>
      <c r="AV92" s="150"/>
      <c r="AW92" s="150"/>
      <c r="AX92" s="150"/>
      <c r="AY92" s="150"/>
      <c r="AZ92" s="150"/>
      <c r="BC92" s="5"/>
    </row>
    <row r="93" spans="2:57" ht="12" customHeight="1" x14ac:dyDescent="0.25">
      <c r="B93" s="4"/>
      <c r="E93" s="150"/>
      <c r="F93" s="150"/>
      <c r="G93" s="150"/>
      <c r="H93" s="150"/>
      <c r="I93" s="150"/>
      <c r="J93" s="150"/>
      <c r="K93" s="150"/>
      <c r="L93" s="150"/>
      <c r="M93" s="150"/>
      <c r="N93" s="150"/>
      <c r="O93" s="150"/>
      <c r="P93" s="150"/>
      <c r="Q93" s="150"/>
      <c r="R93" s="150"/>
      <c r="S93" s="150"/>
      <c r="T93" s="150"/>
      <c r="U93" s="150"/>
      <c r="V93" s="150"/>
      <c r="W93" s="150"/>
      <c r="X93" s="150"/>
      <c r="Y93" s="150"/>
      <c r="Z93" s="150"/>
      <c r="AA93" s="150"/>
      <c r="AB93" s="150"/>
      <c r="AC93" s="150"/>
      <c r="AD93" s="150"/>
      <c r="AE93" s="150"/>
      <c r="AF93" s="150"/>
      <c r="AG93" s="150"/>
      <c r="AH93" s="150"/>
      <c r="AI93" s="150"/>
      <c r="AJ93" s="150"/>
      <c r="AK93" s="150"/>
      <c r="AL93" s="150"/>
      <c r="AM93" s="150"/>
      <c r="AN93" s="150"/>
      <c r="AO93" s="150"/>
      <c r="AP93" s="150"/>
      <c r="AQ93" s="150"/>
      <c r="AR93" s="150"/>
      <c r="AS93" s="150"/>
      <c r="AT93" s="150"/>
      <c r="AU93" s="150"/>
      <c r="AV93" s="150"/>
      <c r="AW93" s="150"/>
      <c r="AX93" s="150"/>
      <c r="AY93" s="150"/>
      <c r="AZ93" s="150"/>
      <c r="BC93" s="5"/>
    </row>
    <row r="94" spans="2:57" ht="11.5" x14ac:dyDescent="0.25">
      <c r="B94" s="4"/>
      <c r="E94" s="150"/>
      <c r="F94" s="150"/>
      <c r="G94" s="150"/>
      <c r="H94" s="150"/>
      <c r="I94" s="150"/>
      <c r="J94" s="150"/>
      <c r="K94" s="150"/>
      <c r="L94" s="150"/>
      <c r="M94" s="150"/>
      <c r="N94" s="150"/>
      <c r="O94" s="150"/>
      <c r="P94" s="150"/>
      <c r="Q94" s="150"/>
      <c r="R94" s="150"/>
      <c r="S94" s="150"/>
      <c r="T94" s="150"/>
      <c r="U94" s="150"/>
      <c r="V94" s="150"/>
      <c r="W94" s="150"/>
      <c r="X94" s="150"/>
      <c r="Y94" s="150"/>
      <c r="Z94" s="150"/>
      <c r="AA94" s="150"/>
      <c r="AB94" s="150"/>
      <c r="AC94" s="150"/>
      <c r="AD94" s="150"/>
      <c r="AE94" s="150"/>
      <c r="AF94" s="150"/>
      <c r="AG94" s="150"/>
      <c r="AH94" s="150"/>
      <c r="AI94" s="150"/>
      <c r="AJ94" s="150"/>
      <c r="AK94" s="150"/>
      <c r="AL94" s="150"/>
      <c r="AM94" s="150"/>
      <c r="AN94" s="150"/>
      <c r="AO94" s="150"/>
      <c r="AP94" s="150"/>
      <c r="AQ94" s="150"/>
      <c r="AR94" s="150"/>
      <c r="AS94" s="150"/>
      <c r="AT94" s="150"/>
      <c r="AU94" s="150"/>
      <c r="AV94" s="150"/>
      <c r="AW94" s="150"/>
      <c r="AX94" s="150"/>
      <c r="AY94" s="150"/>
      <c r="AZ94" s="150"/>
      <c r="BC94" s="5"/>
    </row>
    <row r="95" spans="2:57" ht="12" customHeight="1" x14ac:dyDescent="0.25">
      <c r="B95" s="4"/>
      <c r="E95" s="150"/>
      <c r="F95" s="150"/>
      <c r="G95" s="150"/>
      <c r="H95" s="150"/>
      <c r="I95" s="150"/>
      <c r="J95" s="150"/>
      <c r="K95" s="150"/>
      <c r="L95" s="150"/>
      <c r="M95" s="150"/>
      <c r="N95" s="150"/>
      <c r="O95" s="150"/>
      <c r="P95" s="150"/>
      <c r="Q95" s="150"/>
      <c r="R95" s="150"/>
      <c r="S95" s="150"/>
      <c r="T95" s="150"/>
      <c r="U95" s="150"/>
      <c r="V95" s="150"/>
      <c r="W95" s="150"/>
      <c r="X95" s="150"/>
      <c r="Y95" s="150"/>
      <c r="Z95" s="150"/>
      <c r="AA95" s="150"/>
      <c r="AB95" s="150"/>
      <c r="AC95" s="150"/>
      <c r="AD95" s="150"/>
      <c r="AE95" s="150"/>
      <c r="AF95" s="150"/>
      <c r="AG95" s="150"/>
      <c r="AH95" s="150"/>
      <c r="AI95" s="150"/>
      <c r="AJ95" s="150"/>
      <c r="AK95" s="150"/>
      <c r="AL95" s="150"/>
      <c r="AM95" s="150"/>
      <c r="AN95" s="150"/>
      <c r="AO95" s="150"/>
      <c r="AP95" s="150"/>
      <c r="AQ95" s="150"/>
      <c r="AR95" s="150"/>
      <c r="AS95" s="150"/>
      <c r="AT95" s="150"/>
      <c r="AU95" s="150"/>
      <c r="AV95" s="150"/>
      <c r="AW95" s="150"/>
      <c r="AX95" s="150"/>
      <c r="AY95" s="150"/>
      <c r="AZ95" s="150"/>
      <c r="BC95" s="5"/>
    </row>
    <row r="96" spans="2:57" ht="11.5" x14ac:dyDescent="0.25">
      <c r="B96" s="4"/>
      <c r="BC96" s="5"/>
    </row>
    <row r="97" spans="2:55" ht="12" customHeight="1" x14ac:dyDescent="0.25">
      <c r="B97" s="4"/>
      <c r="E97" s="150" t="s">
        <v>802</v>
      </c>
      <c r="F97" s="150"/>
      <c r="G97" s="150"/>
      <c r="H97" s="150"/>
      <c r="I97" s="150"/>
      <c r="J97" s="150"/>
      <c r="K97" s="150"/>
      <c r="L97" s="150"/>
      <c r="M97" s="150"/>
      <c r="N97" s="150"/>
      <c r="O97" s="150"/>
      <c r="P97" s="150"/>
      <c r="Q97" s="150"/>
      <c r="R97" s="150"/>
      <c r="S97" s="150"/>
      <c r="T97" s="150"/>
      <c r="U97" s="150"/>
      <c r="V97" s="150"/>
      <c r="W97" s="150"/>
      <c r="X97" s="150"/>
      <c r="Y97" s="150"/>
      <c r="Z97" s="150"/>
      <c r="AA97" s="150"/>
      <c r="AB97" s="150"/>
      <c r="AC97" s="150"/>
      <c r="AD97" s="150"/>
      <c r="AE97" s="150"/>
      <c r="AF97" s="150"/>
      <c r="AG97" s="150"/>
      <c r="AH97" s="150"/>
      <c r="AI97" s="150"/>
      <c r="AJ97" s="150"/>
      <c r="AK97" s="150"/>
      <c r="AL97" s="150"/>
      <c r="AM97" s="150"/>
      <c r="AN97" s="150"/>
      <c r="AO97" s="150"/>
      <c r="AP97" s="150"/>
      <c r="AQ97" s="150"/>
      <c r="AR97" s="150"/>
      <c r="AS97" s="150"/>
      <c r="AT97" s="150"/>
      <c r="AU97" s="150"/>
      <c r="AV97" s="150"/>
      <c r="AW97" s="150"/>
      <c r="AX97" s="150"/>
      <c r="AY97" s="150"/>
      <c r="AZ97" s="150"/>
      <c r="BC97" s="5"/>
    </row>
    <row r="98" spans="2:55" ht="12" customHeight="1" x14ac:dyDescent="0.25">
      <c r="B98" s="4"/>
      <c r="E98" s="150"/>
      <c r="F98" s="150"/>
      <c r="G98" s="150"/>
      <c r="H98" s="150"/>
      <c r="I98" s="150"/>
      <c r="J98" s="150"/>
      <c r="K98" s="150"/>
      <c r="L98" s="150"/>
      <c r="M98" s="150"/>
      <c r="N98" s="150"/>
      <c r="O98" s="150"/>
      <c r="P98" s="150"/>
      <c r="Q98" s="150"/>
      <c r="R98" s="150"/>
      <c r="S98" s="150"/>
      <c r="T98" s="150"/>
      <c r="U98" s="150"/>
      <c r="V98" s="150"/>
      <c r="W98" s="150"/>
      <c r="X98" s="150"/>
      <c r="Y98" s="150"/>
      <c r="Z98" s="150"/>
      <c r="AA98" s="150"/>
      <c r="AB98" s="150"/>
      <c r="AC98" s="150"/>
      <c r="AD98" s="150"/>
      <c r="AE98" s="150"/>
      <c r="AF98" s="150"/>
      <c r="AG98" s="150"/>
      <c r="AH98" s="150"/>
      <c r="AI98" s="150"/>
      <c r="AJ98" s="150"/>
      <c r="AK98" s="150"/>
      <c r="AL98" s="150"/>
      <c r="AM98" s="150"/>
      <c r="AN98" s="150"/>
      <c r="AO98" s="150"/>
      <c r="AP98" s="150"/>
      <c r="AQ98" s="150"/>
      <c r="AR98" s="150"/>
      <c r="AS98" s="150"/>
      <c r="AT98" s="150"/>
      <c r="AU98" s="150"/>
      <c r="AV98" s="150"/>
      <c r="AW98" s="150"/>
      <c r="AX98" s="150"/>
      <c r="AY98" s="150"/>
      <c r="AZ98" s="150"/>
      <c r="BC98" s="5"/>
    </row>
    <row r="99" spans="2:55" ht="11.5" x14ac:dyDescent="0.25">
      <c r="B99" s="4"/>
      <c r="E99" s="150"/>
      <c r="F99" s="150"/>
      <c r="G99" s="150"/>
      <c r="H99" s="150"/>
      <c r="I99" s="150"/>
      <c r="J99" s="150"/>
      <c r="K99" s="150"/>
      <c r="L99" s="150"/>
      <c r="M99" s="150"/>
      <c r="N99" s="150"/>
      <c r="O99" s="150"/>
      <c r="P99" s="150"/>
      <c r="Q99" s="150"/>
      <c r="R99" s="150"/>
      <c r="S99" s="150"/>
      <c r="T99" s="150"/>
      <c r="U99" s="150"/>
      <c r="V99" s="150"/>
      <c r="W99" s="150"/>
      <c r="X99" s="150"/>
      <c r="Y99" s="150"/>
      <c r="Z99" s="150"/>
      <c r="AA99" s="150"/>
      <c r="AB99" s="150"/>
      <c r="AC99" s="150"/>
      <c r="AD99" s="150"/>
      <c r="AE99" s="150"/>
      <c r="AF99" s="150"/>
      <c r="AG99" s="150"/>
      <c r="AH99" s="150"/>
      <c r="AI99" s="150"/>
      <c r="AJ99" s="150"/>
      <c r="AK99" s="150"/>
      <c r="AL99" s="150"/>
      <c r="AM99" s="150"/>
      <c r="AN99" s="150"/>
      <c r="AO99" s="150"/>
      <c r="AP99" s="150"/>
      <c r="AQ99" s="150"/>
      <c r="AR99" s="150"/>
      <c r="AS99" s="150"/>
      <c r="AT99" s="150"/>
      <c r="AU99" s="150"/>
      <c r="AV99" s="150"/>
      <c r="AW99" s="150"/>
      <c r="AX99" s="150"/>
      <c r="AY99" s="150"/>
      <c r="AZ99" s="150"/>
      <c r="BC99" s="5"/>
    </row>
    <row r="100" spans="2:55" ht="11.5" x14ac:dyDescent="0.25">
      <c r="B100" s="4"/>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c r="AA100" s="150"/>
      <c r="AB100" s="150"/>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c r="AW100" s="150"/>
      <c r="AX100" s="150"/>
      <c r="AY100" s="150"/>
      <c r="AZ100" s="150"/>
      <c r="BC100" s="5"/>
    </row>
    <row r="101" spans="2:55" ht="12" customHeight="1" x14ac:dyDescent="0.25">
      <c r="B101" s="4"/>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C101" s="5"/>
    </row>
    <row r="102" spans="2:55" ht="11.5" x14ac:dyDescent="0.25">
      <c r="B102" s="4"/>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c r="AA102" s="150"/>
      <c r="AB102" s="150"/>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c r="AW102" s="150"/>
      <c r="AX102" s="150"/>
      <c r="AY102" s="150"/>
      <c r="AZ102" s="150"/>
      <c r="BC102" s="5"/>
    </row>
    <row r="103" spans="2:55" ht="12" customHeight="1" x14ac:dyDescent="0.25">
      <c r="B103" s="4"/>
      <c r="BC103" s="5"/>
    </row>
    <row r="104" spans="2:55" ht="12" customHeight="1" x14ac:dyDescent="0.25">
      <c r="B104" s="4"/>
      <c r="E104" s="66" t="s">
        <v>16</v>
      </c>
      <c r="BC104" s="5"/>
    </row>
    <row r="105" spans="2:55" ht="12" customHeight="1" x14ac:dyDescent="0.25">
      <c r="B105" s="4"/>
      <c r="E105" s="150" t="s">
        <v>803</v>
      </c>
      <c r="F105" s="150"/>
      <c r="G105" s="150"/>
      <c r="H105" s="150"/>
      <c r="I105" s="150"/>
      <c r="J105" s="150"/>
      <c r="K105" s="150"/>
      <c r="L105" s="150"/>
      <c r="M105" s="150"/>
      <c r="N105" s="150"/>
      <c r="O105" s="150"/>
      <c r="P105" s="150"/>
      <c r="Q105" s="150"/>
      <c r="R105" s="150"/>
      <c r="S105" s="150"/>
      <c r="T105" s="150"/>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c r="AW105" s="150"/>
      <c r="AX105" s="150"/>
      <c r="AY105" s="150"/>
      <c r="AZ105" s="150"/>
      <c r="BC105" s="5"/>
    </row>
    <row r="106" spans="2:55" ht="12" customHeight="1" x14ac:dyDescent="0.25">
      <c r="B106" s="4"/>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c r="AA106" s="150"/>
      <c r="AB106" s="150"/>
      <c r="AC106" s="150"/>
      <c r="AD106" s="150"/>
      <c r="AE106" s="150"/>
      <c r="AF106" s="150"/>
      <c r="AG106" s="150"/>
      <c r="AH106" s="150"/>
      <c r="AI106" s="150"/>
      <c r="AJ106" s="150"/>
      <c r="AK106" s="150"/>
      <c r="AL106" s="150"/>
      <c r="AM106" s="150"/>
      <c r="AN106" s="150"/>
      <c r="AO106" s="150"/>
      <c r="AP106" s="150"/>
      <c r="AQ106" s="150"/>
      <c r="AR106" s="150"/>
      <c r="AS106" s="150"/>
      <c r="AT106" s="150"/>
      <c r="AU106" s="150"/>
      <c r="AV106" s="150"/>
      <c r="AW106" s="150"/>
      <c r="AX106" s="150"/>
      <c r="AY106" s="150"/>
      <c r="AZ106" s="150"/>
      <c r="BC106" s="5"/>
    </row>
    <row r="107" spans="2:55" ht="12" customHeight="1" x14ac:dyDescent="0.25">
      <c r="B107" s="4"/>
      <c r="BC107" s="5"/>
    </row>
    <row r="108" spans="2:55" ht="15" x14ac:dyDescent="0.25">
      <c r="B108" s="4"/>
      <c r="D108" s="62" t="s">
        <v>17</v>
      </c>
      <c r="BC108" s="5"/>
    </row>
    <row r="109" spans="2:55" ht="12" customHeight="1" x14ac:dyDescent="0.25">
      <c r="B109" s="4"/>
      <c r="E109" s="179" t="s">
        <v>796</v>
      </c>
      <c r="F109" s="179"/>
      <c r="G109" s="179"/>
      <c r="H109" s="179"/>
      <c r="I109" s="179"/>
      <c r="J109" s="179"/>
      <c r="K109" s="179"/>
      <c r="L109" s="179"/>
      <c r="M109" s="179"/>
      <c r="N109" s="179"/>
      <c r="O109" s="179"/>
      <c r="P109" s="179"/>
      <c r="Q109" s="179"/>
      <c r="R109" s="179"/>
      <c r="S109" s="179"/>
      <c r="T109" s="179"/>
      <c r="U109" s="179"/>
      <c r="V109" s="179"/>
      <c r="W109" s="179"/>
      <c r="X109" s="179"/>
      <c r="Y109" s="179"/>
      <c r="Z109" s="179"/>
      <c r="AA109" s="179"/>
      <c r="AB109" s="179"/>
      <c r="AC109" s="179"/>
      <c r="AD109" s="179"/>
      <c r="AE109" s="179"/>
      <c r="AF109" s="179"/>
      <c r="AG109" s="179"/>
      <c r="AH109" s="179"/>
      <c r="AI109" s="179"/>
      <c r="AJ109" s="179"/>
      <c r="AK109" s="179"/>
      <c r="AL109" s="179"/>
      <c r="AM109" s="179"/>
      <c r="AN109" s="179"/>
      <c r="AO109" s="179"/>
      <c r="AP109" s="179"/>
      <c r="AQ109" s="179"/>
      <c r="AR109" s="179"/>
      <c r="AS109" s="179"/>
      <c r="AT109" s="179"/>
      <c r="AU109" s="179"/>
      <c r="AV109" s="179"/>
      <c r="AW109" s="179"/>
      <c r="AX109" s="179"/>
      <c r="AY109" s="179"/>
      <c r="AZ109" s="179"/>
      <c r="BC109" s="5"/>
    </row>
    <row r="110" spans="2:55" ht="12" customHeight="1" x14ac:dyDescent="0.25">
      <c r="B110" s="4"/>
      <c r="E110" s="179"/>
      <c r="F110" s="179"/>
      <c r="G110" s="179"/>
      <c r="H110" s="179"/>
      <c r="I110" s="179"/>
      <c r="J110" s="179"/>
      <c r="K110" s="179"/>
      <c r="L110" s="179"/>
      <c r="M110" s="179"/>
      <c r="N110" s="179"/>
      <c r="O110" s="179"/>
      <c r="P110" s="179"/>
      <c r="Q110" s="179"/>
      <c r="R110" s="179"/>
      <c r="S110" s="179"/>
      <c r="T110" s="179"/>
      <c r="U110" s="179"/>
      <c r="V110" s="179"/>
      <c r="W110" s="179"/>
      <c r="X110" s="179"/>
      <c r="Y110" s="179"/>
      <c r="Z110" s="179"/>
      <c r="AA110" s="179"/>
      <c r="AB110" s="179"/>
      <c r="AC110" s="179"/>
      <c r="AD110" s="179"/>
      <c r="AE110" s="179"/>
      <c r="AF110" s="179"/>
      <c r="AG110" s="179"/>
      <c r="AH110" s="179"/>
      <c r="AI110" s="179"/>
      <c r="AJ110" s="179"/>
      <c r="AK110" s="179"/>
      <c r="AL110" s="179"/>
      <c r="AM110" s="179"/>
      <c r="AN110" s="179"/>
      <c r="AO110" s="179"/>
      <c r="AP110" s="179"/>
      <c r="AQ110" s="179"/>
      <c r="AR110" s="179"/>
      <c r="AS110" s="179"/>
      <c r="AT110" s="179"/>
      <c r="AU110" s="179"/>
      <c r="AV110" s="179"/>
      <c r="AW110" s="179"/>
      <c r="AX110" s="179"/>
      <c r="AY110" s="179"/>
      <c r="AZ110" s="179"/>
      <c r="BC110" s="5"/>
    </row>
    <row r="111" spans="2:55" ht="12" customHeight="1" x14ac:dyDescent="0.25">
      <c r="B111" s="4"/>
      <c r="BC111" s="5"/>
    </row>
    <row r="112" spans="2:55" ht="12" customHeight="1" x14ac:dyDescent="0.25">
      <c r="B112" s="4"/>
      <c r="E112" s="150" t="s">
        <v>18</v>
      </c>
      <c r="F112" s="150"/>
      <c r="G112" s="150"/>
      <c r="H112" s="150"/>
      <c r="I112" s="150"/>
      <c r="J112" s="150"/>
      <c r="K112" s="150"/>
      <c r="L112" s="150"/>
      <c r="M112" s="150"/>
      <c r="N112" s="150"/>
      <c r="O112" s="150"/>
      <c r="P112" s="150"/>
      <c r="Q112" s="150"/>
      <c r="R112" s="150"/>
      <c r="S112" s="150"/>
      <c r="T112" s="150"/>
      <c r="U112" s="150"/>
      <c r="V112" s="150"/>
      <c r="W112" s="150"/>
      <c r="X112" s="150"/>
      <c r="Y112" s="150"/>
      <c r="Z112" s="150"/>
      <c r="AA112" s="150"/>
      <c r="AB112" s="150"/>
      <c r="AC112" s="150"/>
      <c r="AD112" s="150"/>
      <c r="AE112" s="150"/>
      <c r="AF112" s="150"/>
      <c r="AG112" s="150"/>
      <c r="AH112" s="150"/>
      <c r="AI112" s="150"/>
      <c r="AJ112" s="150"/>
      <c r="AK112" s="150"/>
      <c r="AL112" s="150"/>
      <c r="AM112" s="150"/>
      <c r="AN112" s="150"/>
      <c r="AO112" s="150"/>
      <c r="AP112" s="150"/>
      <c r="AQ112" s="150"/>
      <c r="AR112" s="150"/>
      <c r="AS112" s="150"/>
      <c r="AT112" s="150"/>
      <c r="AU112" s="150"/>
      <c r="AV112" s="150"/>
      <c r="AW112" s="150"/>
      <c r="AX112" s="150"/>
      <c r="AY112" s="150"/>
      <c r="AZ112" s="150"/>
      <c r="BC112" s="5"/>
    </row>
    <row r="113" spans="2:55" ht="12" customHeight="1" x14ac:dyDescent="0.25">
      <c r="B113" s="4"/>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c r="AA113" s="150"/>
      <c r="AB113" s="150"/>
      <c r="AC113" s="150"/>
      <c r="AD113" s="150"/>
      <c r="AE113" s="150"/>
      <c r="AF113" s="150"/>
      <c r="AG113" s="150"/>
      <c r="AH113" s="150"/>
      <c r="AI113" s="150"/>
      <c r="AJ113" s="150"/>
      <c r="AK113" s="150"/>
      <c r="AL113" s="150"/>
      <c r="AM113" s="150"/>
      <c r="AN113" s="150"/>
      <c r="AO113" s="150"/>
      <c r="AP113" s="150"/>
      <c r="AQ113" s="150"/>
      <c r="AR113" s="150"/>
      <c r="AS113" s="150"/>
      <c r="AT113" s="150"/>
      <c r="AU113" s="150"/>
      <c r="AV113" s="150"/>
      <c r="AW113" s="150"/>
      <c r="AX113" s="150"/>
      <c r="AY113" s="150"/>
      <c r="AZ113" s="150"/>
      <c r="BC113" s="5"/>
    </row>
    <row r="114" spans="2:55" ht="12" customHeight="1" x14ac:dyDescent="0.25">
      <c r="B114" s="4"/>
      <c r="BC114" s="5"/>
    </row>
    <row r="115" spans="2:55" ht="12" customHeight="1" x14ac:dyDescent="0.25">
      <c r="B115" s="4"/>
      <c r="E115" s="150" t="s">
        <v>19</v>
      </c>
      <c r="F115" s="150"/>
      <c r="G115" s="150"/>
      <c r="H115" s="150"/>
      <c r="I115" s="150"/>
      <c r="J115" s="150"/>
      <c r="K115" s="150"/>
      <c r="L115" s="150"/>
      <c r="M115" s="150"/>
      <c r="N115" s="150"/>
      <c r="O115" s="150"/>
      <c r="P115" s="150"/>
      <c r="Q115" s="150"/>
      <c r="R115" s="150"/>
      <c r="S115" s="150"/>
      <c r="T115" s="150"/>
      <c r="U115" s="150"/>
      <c r="V115" s="150"/>
      <c r="W115" s="150"/>
      <c r="X115" s="150"/>
      <c r="Y115" s="150"/>
      <c r="Z115" s="150"/>
      <c r="AA115" s="150"/>
      <c r="AB115" s="150"/>
      <c r="AC115" s="150"/>
      <c r="AD115" s="150"/>
      <c r="AE115" s="150"/>
      <c r="AF115" s="150"/>
      <c r="AG115" s="150"/>
      <c r="AH115" s="150"/>
      <c r="AI115" s="150"/>
      <c r="AJ115" s="150"/>
      <c r="AK115" s="150"/>
      <c r="AL115" s="150"/>
      <c r="AM115" s="150"/>
      <c r="AN115" s="150"/>
      <c r="AO115" s="150"/>
      <c r="AP115" s="150"/>
      <c r="AQ115" s="150"/>
      <c r="AR115" s="150"/>
      <c r="AS115" s="150"/>
      <c r="AT115" s="150"/>
      <c r="AU115" s="150"/>
      <c r="AV115" s="150"/>
      <c r="AW115" s="150"/>
      <c r="AX115" s="150"/>
      <c r="AY115" s="150"/>
      <c r="AZ115" s="150"/>
      <c r="BC115" s="5"/>
    </row>
    <row r="116" spans="2:55" ht="12" customHeight="1" x14ac:dyDescent="0.25">
      <c r="B116" s="4"/>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c r="AA116" s="150"/>
      <c r="AB116" s="150"/>
      <c r="AC116" s="150"/>
      <c r="AD116" s="150"/>
      <c r="AE116" s="150"/>
      <c r="AF116" s="150"/>
      <c r="AG116" s="150"/>
      <c r="AH116" s="150"/>
      <c r="AI116" s="150"/>
      <c r="AJ116" s="150"/>
      <c r="AK116" s="150"/>
      <c r="AL116" s="150"/>
      <c r="AM116" s="150"/>
      <c r="AN116" s="150"/>
      <c r="AO116" s="150"/>
      <c r="AP116" s="150"/>
      <c r="AQ116" s="150"/>
      <c r="AR116" s="150"/>
      <c r="AS116" s="150"/>
      <c r="AT116" s="150"/>
      <c r="AU116" s="150"/>
      <c r="AV116" s="150"/>
      <c r="AW116" s="150"/>
      <c r="AX116" s="150"/>
      <c r="AY116" s="150"/>
      <c r="AZ116" s="150"/>
      <c r="BC116" s="5"/>
    </row>
    <row r="117" spans="2:55" ht="12" customHeight="1" x14ac:dyDescent="0.25">
      <c r="B117" s="4"/>
      <c r="BC117" s="5"/>
    </row>
    <row r="118" spans="2:55" ht="15" x14ac:dyDescent="0.25">
      <c r="B118" s="4"/>
      <c r="D118" s="62" t="s">
        <v>799</v>
      </c>
      <c r="BC118" s="5"/>
    </row>
    <row r="119" spans="2:55" ht="12" customHeight="1" x14ac:dyDescent="0.25">
      <c r="B119" s="4"/>
      <c r="BC119" s="5"/>
    </row>
    <row r="120" spans="2:55" ht="12" customHeight="1" x14ac:dyDescent="0.25">
      <c r="B120" s="4"/>
      <c r="E120" s="169" t="s">
        <v>797</v>
      </c>
      <c r="F120" s="169"/>
      <c r="G120" s="169"/>
      <c r="H120" s="169"/>
      <c r="I120" s="169"/>
      <c r="J120" s="169"/>
      <c r="K120" s="169"/>
      <c r="L120" s="169"/>
      <c r="M120" s="169"/>
      <c r="N120" s="169"/>
      <c r="O120" s="169"/>
      <c r="P120" s="169"/>
      <c r="Q120" s="169"/>
      <c r="R120" s="169"/>
      <c r="S120" s="169"/>
      <c r="T120" s="169"/>
      <c r="U120" s="169"/>
      <c r="V120" s="169"/>
      <c r="W120" s="169"/>
      <c r="X120" s="169"/>
      <c r="Y120" s="169"/>
      <c r="Z120" s="169"/>
      <c r="AA120" s="169"/>
      <c r="AB120" s="169"/>
      <c r="AC120" s="169"/>
      <c r="AD120" s="169"/>
      <c r="AE120" s="169"/>
      <c r="AF120" s="169"/>
      <c r="AG120" s="169"/>
      <c r="AH120" s="169"/>
      <c r="AI120" s="169"/>
      <c r="AJ120" s="169"/>
      <c r="AK120" s="169" t="s">
        <v>798</v>
      </c>
      <c r="AL120" s="169"/>
      <c r="AM120" s="169"/>
      <c r="AN120" s="169"/>
      <c r="AO120" s="169"/>
      <c r="AP120" s="169"/>
      <c r="AQ120" s="169"/>
      <c r="AR120" s="169"/>
      <c r="AS120" s="169"/>
      <c r="AT120" s="169"/>
      <c r="AU120" s="169"/>
      <c r="AV120" s="169"/>
      <c r="AW120" s="169"/>
      <c r="AX120" s="169"/>
      <c r="AY120" s="169"/>
      <c r="AZ120" s="169"/>
      <c r="BC120" s="5"/>
    </row>
    <row r="121" spans="2:55" ht="12" customHeight="1" x14ac:dyDescent="0.25">
      <c r="B121" s="4"/>
      <c r="E121" s="172" t="s">
        <v>20</v>
      </c>
      <c r="F121" s="162"/>
      <c r="G121" s="162"/>
      <c r="H121" s="162"/>
      <c r="I121" s="162"/>
      <c r="J121" s="162"/>
      <c r="K121" s="162"/>
      <c r="L121" s="162"/>
      <c r="M121" s="162"/>
      <c r="N121" s="163"/>
      <c r="O121" s="39"/>
      <c r="P121" s="47" t="s">
        <v>21</v>
      </c>
      <c r="Q121" s="40"/>
      <c r="R121" s="40"/>
      <c r="S121" s="40"/>
      <c r="T121" s="40"/>
      <c r="U121" s="40"/>
      <c r="V121" s="40"/>
      <c r="W121" s="40"/>
      <c r="X121" s="40"/>
      <c r="Y121" s="40"/>
      <c r="Z121" s="40"/>
      <c r="AA121" s="40"/>
      <c r="AB121" s="40"/>
      <c r="AC121" s="40"/>
      <c r="AD121" s="40"/>
      <c r="AE121" s="40"/>
      <c r="AF121" s="40"/>
      <c r="AG121" s="40"/>
      <c r="AH121" s="40"/>
      <c r="AI121" s="40"/>
      <c r="AJ121" s="41"/>
      <c r="AK121" s="39"/>
      <c r="AL121" s="176" t="s">
        <v>751</v>
      </c>
      <c r="AM121" s="177"/>
      <c r="AN121" s="177"/>
      <c r="AO121" s="177"/>
      <c r="AP121" s="177"/>
      <c r="AQ121" s="177"/>
      <c r="AR121" s="177"/>
      <c r="AS121" s="177"/>
      <c r="AT121" s="177"/>
      <c r="AU121" s="177"/>
      <c r="AV121" s="177"/>
      <c r="AW121" s="177"/>
      <c r="AX121" s="177"/>
      <c r="AY121" s="177"/>
      <c r="AZ121" s="49"/>
      <c r="BC121" s="5"/>
    </row>
    <row r="122" spans="2:55" ht="12" customHeight="1" x14ac:dyDescent="0.25">
      <c r="B122" s="4"/>
      <c r="E122" s="173"/>
      <c r="F122" s="150"/>
      <c r="G122" s="150"/>
      <c r="H122" s="150"/>
      <c r="I122" s="150"/>
      <c r="J122" s="150"/>
      <c r="K122" s="150"/>
      <c r="L122" s="150"/>
      <c r="M122" s="150"/>
      <c r="N122" s="164"/>
      <c r="O122" s="42"/>
      <c r="P122" s="63" t="s">
        <v>22</v>
      </c>
      <c r="AJ122" s="43"/>
      <c r="AK122" s="42"/>
      <c r="AL122" s="178"/>
      <c r="AM122" s="178"/>
      <c r="AN122" s="178"/>
      <c r="AO122" s="178"/>
      <c r="AP122" s="178"/>
      <c r="AQ122" s="178"/>
      <c r="AR122" s="178"/>
      <c r="AS122" s="178"/>
      <c r="AT122" s="178"/>
      <c r="AU122" s="178"/>
      <c r="AV122" s="178"/>
      <c r="AW122" s="178"/>
      <c r="AX122" s="178"/>
      <c r="AY122" s="178"/>
      <c r="AZ122" s="50"/>
      <c r="BC122" s="5"/>
    </row>
    <row r="123" spans="2:55" ht="12" customHeight="1" x14ac:dyDescent="0.25">
      <c r="B123" s="4"/>
      <c r="E123" s="173"/>
      <c r="F123" s="150"/>
      <c r="G123" s="150"/>
      <c r="H123" s="150"/>
      <c r="I123" s="150"/>
      <c r="J123" s="150"/>
      <c r="K123" s="150"/>
      <c r="L123" s="150"/>
      <c r="M123" s="150"/>
      <c r="N123" s="164"/>
      <c r="O123" s="42"/>
      <c r="P123" s="63" t="s">
        <v>23</v>
      </c>
      <c r="AJ123" s="43"/>
      <c r="AK123" s="42"/>
      <c r="AL123" s="178"/>
      <c r="AM123" s="178"/>
      <c r="AN123" s="178"/>
      <c r="AO123" s="178"/>
      <c r="AP123" s="178"/>
      <c r="AQ123" s="178"/>
      <c r="AR123" s="178"/>
      <c r="AS123" s="178"/>
      <c r="AT123" s="178"/>
      <c r="AU123" s="178"/>
      <c r="AV123" s="178"/>
      <c r="AW123" s="178"/>
      <c r="AX123" s="178"/>
      <c r="AY123" s="178"/>
      <c r="AZ123" s="43"/>
      <c r="BC123" s="5"/>
    </row>
    <row r="124" spans="2:55" ht="12" customHeight="1" x14ac:dyDescent="0.25">
      <c r="B124" s="4"/>
      <c r="E124" s="173"/>
      <c r="F124" s="150"/>
      <c r="G124" s="150"/>
      <c r="H124" s="150"/>
      <c r="I124" s="150"/>
      <c r="J124" s="150"/>
      <c r="K124" s="150"/>
      <c r="L124" s="150"/>
      <c r="M124" s="150"/>
      <c r="N124" s="164"/>
      <c r="O124" s="42"/>
      <c r="P124" s="63" t="s">
        <v>24</v>
      </c>
      <c r="AJ124" s="43"/>
      <c r="AK124" s="42"/>
      <c r="AL124" s="178"/>
      <c r="AM124" s="178"/>
      <c r="AN124" s="178"/>
      <c r="AO124" s="178"/>
      <c r="AP124" s="178"/>
      <c r="AQ124" s="178"/>
      <c r="AR124" s="178"/>
      <c r="AS124" s="178"/>
      <c r="AT124" s="178"/>
      <c r="AU124" s="178"/>
      <c r="AV124" s="178"/>
      <c r="AW124" s="178"/>
      <c r="AX124" s="178"/>
      <c r="AY124" s="178"/>
      <c r="AZ124" s="43"/>
      <c r="BC124" s="5"/>
    </row>
    <row r="125" spans="2:55" ht="12" customHeight="1" x14ac:dyDescent="0.25">
      <c r="B125" s="4"/>
      <c r="E125" s="173"/>
      <c r="F125" s="150"/>
      <c r="G125" s="150"/>
      <c r="H125" s="150"/>
      <c r="I125" s="150"/>
      <c r="J125" s="150"/>
      <c r="K125" s="150"/>
      <c r="L125" s="150"/>
      <c r="M125" s="150"/>
      <c r="N125" s="164"/>
      <c r="O125" s="42"/>
      <c r="P125" s="63" t="s">
        <v>25</v>
      </c>
      <c r="AJ125" s="43"/>
      <c r="AK125" s="42"/>
      <c r="AL125" s="178"/>
      <c r="AM125" s="178"/>
      <c r="AN125" s="178"/>
      <c r="AO125" s="178"/>
      <c r="AP125" s="178"/>
      <c r="AQ125" s="178"/>
      <c r="AR125" s="178"/>
      <c r="AS125" s="178"/>
      <c r="AT125" s="178"/>
      <c r="AU125" s="178"/>
      <c r="AV125" s="178"/>
      <c r="AW125" s="178"/>
      <c r="AX125" s="178"/>
      <c r="AY125" s="178"/>
      <c r="AZ125" s="43"/>
      <c r="BC125" s="5"/>
    </row>
    <row r="126" spans="2:55" ht="12" customHeight="1" x14ac:dyDescent="0.25">
      <c r="B126" s="4"/>
      <c r="E126" s="174"/>
      <c r="F126" s="167"/>
      <c r="G126" s="167"/>
      <c r="H126" s="167"/>
      <c r="I126" s="167"/>
      <c r="J126" s="167"/>
      <c r="K126" s="167"/>
      <c r="L126" s="167"/>
      <c r="M126" s="167"/>
      <c r="N126" s="175"/>
      <c r="O126" s="44"/>
      <c r="P126" s="48" t="s">
        <v>26</v>
      </c>
      <c r="Q126" s="45"/>
      <c r="R126" s="45"/>
      <c r="S126" s="45"/>
      <c r="T126" s="45"/>
      <c r="U126" s="45"/>
      <c r="V126" s="45"/>
      <c r="W126" s="45"/>
      <c r="X126" s="45"/>
      <c r="Y126" s="45"/>
      <c r="Z126" s="45"/>
      <c r="AA126" s="45"/>
      <c r="AB126" s="45"/>
      <c r="AC126" s="45"/>
      <c r="AD126" s="45"/>
      <c r="AE126" s="45"/>
      <c r="AF126" s="45"/>
      <c r="AG126" s="45"/>
      <c r="AH126" s="45"/>
      <c r="AI126" s="45"/>
      <c r="AJ126" s="46"/>
      <c r="AK126" s="42"/>
      <c r="AL126" s="178"/>
      <c r="AM126" s="178"/>
      <c r="AN126" s="178"/>
      <c r="AO126" s="178"/>
      <c r="AP126" s="178"/>
      <c r="AQ126" s="178"/>
      <c r="AR126" s="178"/>
      <c r="AS126" s="178"/>
      <c r="AT126" s="178"/>
      <c r="AU126" s="178"/>
      <c r="AV126" s="178"/>
      <c r="AW126" s="178"/>
      <c r="AX126" s="178"/>
      <c r="AY126" s="178"/>
      <c r="AZ126" s="43"/>
      <c r="BC126" s="5"/>
    </row>
    <row r="127" spans="2:55" ht="12" customHeight="1" x14ac:dyDescent="0.25">
      <c r="B127" s="4"/>
      <c r="E127" s="153" t="s">
        <v>27</v>
      </c>
      <c r="F127" s="154"/>
      <c r="G127" s="154"/>
      <c r="H127" s="154"/>
      <c r="I127" s="154"/>
      <c r="J127" s="154"/>
      <c r="K127" s="154"/>
      <c r="L127" s="154"/>
      <c r="M127" s="154"/>
      <c r="N127" s="155"/>
      <c r="O127" s="39"/>
      <c r="P127" s="47" t="s">
        <v>28</v>
      </c>
      <c r="Q127" s="40"/>
      <c r="R127" s="40"/>
      <c r="S127" s="40"/>
      <c r="T127" s="40"/>
      <c r="U127" s="40"/>
      <c r="V127" s="40"/>
      <c r="W127" s="40"/>
      <c r="X127" s="40"/>
      <c r="Y127" s="40"/>
      <c r="Z127" s="40"/>
      <c r="AA127" s="40"/>
      <c r="AB127" s="40"/>
      <c r="AC127" s="40"/>
      <c r="AD127" s="40"/>
      <c r="AE127" s="40"/>
      <c r="AF127" s="40"/>
      <c r="AG127" s="40"/>
      <c r="AH127" s="40"/>
      <c r="AI127" s="40"/>
      <c r="AJ127" s="41"/>
      <c r="AK127" s="42"/>
      <c r="AL127" s="178"/>
      <c r="AM127" s="178"/>
      <c r="AN127" s="178"/>
      <c r="AO127" s="178"/>
      <c r="AP127" s="178"/>
      <c r="AQ127" s="178"/>
      <c r="AR127" s="178"/>
      <c r="AS127" s="178"/>
      <c r="AT127" s="178"/>
      <c r="AU127" s="178"/>
      <c r="AV127" s="178"/>
      <c r="AW127" s="178"/>
      <c r="AX127" s="178"/>
      <c r="AY127" s="178"/>
      <c r="AZ127" s="43"/>
      <c r="BC127" s="5"/>
    </row>
    <row r="128" spans="2:55" ht="12" customHeight="1" x14ac:dyDescent="0.25">
      <c r="B128" s="4"/>
      <c r="E128" s="156"/>
      <c r="F128" s="157"/>
      <c r="G128" s="157"/>
      <c r="H128" s="157"/>
      <c r="I128" s="157"/>
      <c r="J128" s="157"/>
      <c r="K128" s="157"/>
      <c r="L128" s="157"/>
      <c r="M128" s="157"/>
      <c r="N128" s="158"/>
      <c r="O128" s="42"/>
      <c r="P128" s="149" t="s">
        <v>752</v>
      </c>
      <c r="Q128" s="149"/>
      <c r="R128" s="149"/>
      <c r="S128" s="149"/>
      <c r="T128" s="149"/>
      <c r="U128" s="149"/>
      <c r="V128" s="149"/>
      <c r="W128" s="149"/>
      <c r="X128" s="149"/>
      <c r="Y128" s="149"/>
      <c r="Z128" s="149"/>
      <c r="AA128" s="149"/>
      <c r="AB128" s="149"/>
      <c r="AC128" s="149"/>
      <c r="AD128" s="149"/>
      <c r="AE128" s="149"/>
      <c r="AF128" s="149"/>
      <c r="AG128" s="149"/>
      <c r="AH128" s="149"/>
      <c r="AI128" s="149"/>
      <c r="AJ128" s="168"/>
      <c r="AK128" s="42"/>
      <c r="AL128" s="178"/>
      <c r="AM128" s="178"/>
      <c r="AN128" s="178"/>
      <c r="AO128" s="178"/>
      <c r="AP128" s="178"/>
      <c r="AQ128" s="178"/>
      <c r="AR128" s="178"/>
      <c r="AS128" s="178"/>
      <c r="AT128" s="178"/>
      <c r="AU128" s="178"/>
      <c r="AV128" s="178"/>
      <c r="AW128" s="178"/>
      <c r="AX128" s="178"/>
      <c r="AY128" s="178"/>
      <c r="AZ128" s="43"/>
      <c r="BC128" s="5"/>
    </row>
    <row r="129" spans="2:55" ht="12" customHeight="1" x14ac:dyDescent="0.25">
      <c r="B129" s="4"/>
      <c r="E129" s="156"/>
      <c r="F129" s="157"/>
      <c r="G129" s="157"/>
      <c r="H129" s="157"/>
      <c r="I129" s="157"/>
      <c r="J129" s="157"/>
      <c r="K129" s="157"/>
      <c r="L129" s="157"/>
      <c r="M129" s="157"/>
      <c r="N129" s="158"/>
      <c r="O129" s="42"/>
      <c r="P129" s="149"/>
      <c r="Q129" s="149"/>
      <c r="R129" s="149"/>
      <c r="S129" s="149"/>
      <c r="T129" s="149"/>
      <c r="U129" s="149"/>
      <c r="V129" s="149"/>
      <c r="W129" s="149"/>
      <c r="X129" s="149"/>
      <c r="Y129" s="149"/>
      <c r="Z129" s="149"/>
      <c r="AA129" s="149"/>
      <c r="AB129" s="149"/>
      <c r="AC129" s="149"/>
      <c r="AD129" s="149"/>
      <c r="AE129" s="149"/>
      <c r="AF129" s="149"/>
      <c r="AG129" s="149"/>
      <c r="AH129" s="149"/>
      <c r="AI129" s="149"/>
      <c r="AJ129" s="168"/>
      <c r="AL129" s="178"/>
      <c r="AM129" s="178"/>
      <c r="AN129" s="178"/>
      <c r="AO129" s="178"/>
      <c r="AP129" s="178"/>
      <c r="AQ129" s="178"/>
      <c r="AR129" s="178"/>
      <c r="AS129" s="178"/>
      <c r="AT129" s="178"/>
      <c r="AU129" s="178"/>
      <c r="AV129" s="178"/>
      <c r="AW129" s="178"/>
      <c r="AX129" s="178"/>
      <c r="AY129" s="178"/>
      <c r="AZ129" s="43"/>
      <c r="BC129" s="5"/>
    </row>
    <row r="130" spans="2:55" ht="12" customHeight="1" x14ac:dyDescent="0.25">
      <c r="B130" s="4"/>
      <c r="E130" s="156"/>
      <c r="F130" s="157"/>
      <c r="G130" s="157"/>
      <c r="H130" s="157"/>
      <c r="I130" s="157"/>
      <c r="J130" s="157"/>
      <c r="K130" s="157"/>
      <c r="L130" s="157"/>
      <c r="M130" s="157"/>
      <c r="N130" s="158"/>
      <c r="O130" s="42"/>
      <c r="P130" s="63" t="s">
        <v>29</v>
      </c>
      <c r="AJ130" s="43"/>
      <c r="AL130" s="178"/>
      <c r="AM130" s="178"/>
      <c r="AN130" s="178"/>
      <c r="AO130" s="178"/>
      <c r="AP130" s="178"/>
      <c r="AQ130" s="178"/>
      <c r="AR130" s="178"/>
      <c r="AS130" s="178"/>
      <c r="AT130" s="178"/>
      <c r="AU130" s="178"/>
      <c r="AV130" s="178"/>
      <c r="AW130" s="178"/>
      <c r="AX130" s="178"/>
      <c r="AY130" s="178"/>
      <c r="AZ130" s="43"/>
      <c r="BC130" s="5"/>
    </row>
    <row r="131" spans="2:55" ht="12" customHeight="1" x14ac:dyDescent="0.25">
      <c r="B131" s="4"/>
      <c r="E131" s="156"/>
      <c r="F131" s="157"/>
      <c r="G131" s="157"/>
      <c r="H131" s="157"/>
      <c r="I131" s="157"/>
      <c r="J131" s="157"/>
      <c r="K131" s="157"/>
      <c r="L131" s="157"/>
      <c r="M131" s="157"/>
      <c r="N131" s="158"/>
      <c r="O131" s="42"/>
      <c r="P131" s="149" t="s">
        <v>753</v>
      </c>
      <c r="Q131" s="149"/>
      <c r="R131" s="149"/>
      <c r="S131" s="149"/>
      <c r="T131" s="149"/>
      <c r="U131" s="149"/>
      <c r="V131" s="149"/>
      <c r="W131" s="149"/>
      <c r="X131" s="149"/>
      <c r="Y131" s="149"/>
      <c r="Z131" s="149"/>
      <c r="AA131" s="149"/>
      <c r="AB131" s="149"/>
      <c r="AC131" s="149"/>
      <c r="AD131" s="149"/>
      <c r="AE131" s="149"/>
      <c r="AF131" s="149"/>
      <c r="AG131" s="149"/>
      <c r="AH131" s="149"/>
      <c r="AI131" s="149"/>
      <c r="AJ131" s="168"/>
      <c r="AK131" s="42"/>
      <c r="AL131" s="178"/>
      <c r="AM131" s="178"/>
      <c r="AN131" s="178"/>
      <c r="AO131" s="178"/>
      <c r="AP131" s="178"/>
      <c r="AQ131" s="178"/>
      <c r="AR131" s="178"/>
      <c r="AS131" s="178"/>
      <c r="AT131" s="178"/>
      <c r="AU131" s="178"/>
      <c r="AV131" s="178"/>
      <c r="AW131" s="178"/>
      <c r="AX131" s="178"/>
      <c r="AY131" s="178"/>
      <c r="AZ131" s="43"/>
      <c r="BC131" s="5"/>
    </row>
    <row r="132" spans="2:55" ht="12" customHeight="1" x14ac:dyDescent="0.25">
      <c r="B132" s="4"/>
      <c r="E132" s="156"/>
      <c r="F132" s="157"/>
      <c r="G132" s="157"/>
      <c r="H132" s="157"/>
      <c r="I132" s="157"/>
      <c r="J132" s="157"/>
      <c r="K132" s="157"/>
      <c r="L132" s="157"/>
      <c r="M132" s="157"/>
      <c r="N132" s="158"/>
      <c r="O132" s="42"/>
      <c r="P132" s="149"/>
      <c r="Q132" s="149"/>
      <c r="R132" s="149"/>
      <c r="S132" s="149"/>
      <c r="T132" s="149"/>
      <c r="U132" s="149"/>
      <c r="V132" s="149"/>
      <c r="W132" s="149"/>
      <c r="X132" s="149"/>
      <c r="Y132" s="149"/>
      <c r="Z132" s="149"/>
      <c r="AA132" s="149"/>
      <c r="AB132" s="149"/>
      <c r="AC132" s="149"/>
      <c r="AD132" s="149"/>
      <c r="AE132" s="149"/>
      <c r="AF132" s="149"/>
      <c r="AG132" s="149"/>
      <c r="AH132" s="149"/>
      <c r="AI132" s="149"/>
      <c r="AJ132" s="168"/>
      <c r="AK132" s="42"/>
      <c r="AL132" s="178"/>
      <c r="AM132" s="178"/>
      <c r="AN132" s="178"/>
      <c r="AO132" s="178"/>
      <c r="AP132" s="178"/>
      <c r="AQ132" s="178"/>
      <c r="AR132" s="178"/>
      <c r="AS132" s="178"/>
      <c r="AT132" s="178"/>
      <c r="AU132" s="178"/>
      <c r="AV132" s="178"/>
      <c r="AW132" s="178"/>
      <c r="AX132" s="178"/>
      <c r="AY132" s="178"/>
      <c r="AZ132" s="43"/>
      <c r="BC132" s="5"/>
    </row>
    <row r="133" spans="2:55" ht="12" customHeight="1" x14ac:dyDescent="0.25">
      <c r="B133" s="4"/>
      <c r="E133" s="156"/>
      <c r="F133" s="157"/>
      <c r="G133" s="157"/>
      <c r="H133" s="157"/>
      <c r="I133" s="157"/>
      <c r="J133" s="157"/>
      <c r="K133" s="157"/>
      <c r="L133" s="157"/>
      <c r="M133" s="157"/>
      <c r="N133" s="158"/>
      <c r="O133" s="42"/>
      <c r="P133" s="149"/>
      <c r="Q133" s="149"/>
      <c r="R133" s="149"/>
      <c r="S133" s="149"/>
      <c r="T133" s="149"/>
      <c r="U133" s="149"/>
      <c r="V133" s="149"/>
      <c r="W133" s="149"/>
      <c r="X133" s="149"/>
      <c r="Y133" s="149"/>
      <c r="Z133" s="149"/>
      <c r="AA133" s="149"/>
      <c r="AB133" s="149"/>
      <c r="AC133" s="149"/>
      <c r="AD133" s="149"/>
      <c r="AE133" s="149"/>
      <c r="AF133" s="149"/>
      <c r="AG133" s="149"/>
      <c r="AH133" s="149"/>
      <c r="AI133" s="149"/>
      <c r="AJ133" s="168"/>
      <c r="AK133" s="42"/>
      <c r="AL133" s="178"/>
      <c r="AM133" s="178"/>
      <c r="AN133" s="178"/>
      <c r="AO133" s="178"/>
      <c r="AP133" s="178"/>
      <c r="AQ133" s="178"/>
      <c r="AR133" s="178"/>
      <c r="AS133" s="178"/>
      <c r="AT133" s="178"/>
      <c r="AU133" s="178"/>
      <c r="AV133" s="178"/>
      <c r="AW133" s="178"/>
      <c r="AX133" s="178"/>
      <c r="AY133" s="178"/>
      <c r="AZ133" s="43"/>
      <c r="BC133" s="5"/>
    </row>
    <row r="134" spans="2:55" ht="12" customHeight="1" x14ac:dyDescent="0.25">
      <c r="B134" s="4"/>
      <c r="E134" s="156"/>
      <c r="F134" s="157"/>
      <c r="G134" s="157"/>
      <c r="H134" s="157"/>
      <c r="I134" s="157"/>
      <c r="J134" s="157"/>
      <c r="K134" s="157"/>
      <c r="L134" s="157"/>
      <c r="M134" s="157"/>
      <c r="N134" s="158"/>
      <c r="O134" s="42"/>
      <c r="P134" s="63" t="s">
        <v>30</v>
      </c>
      <c r="AJ134" s="43"/>
      <c r="AK134" s="42"/>
      <c r="AZ134" s="43"/>
      <c r="BC134" s="5"/>
    </row>
    <row r="135" spans="2:55" ht="12" customHeight="1" x14ac:dyDescent="0.25">
      <c r="B135" s="4"/>
      <c r="E135" s="156"/>
      <c r="F135" s="157"/>
      <c r="G135" s="157"/>
      <c r="H135" s="157"/>
      <c r="I135" s="157"/>
      <c r="J135" s="157"/>
      <c r="K135" s="157"/>
      <c r="L135" s="157"/>
      <c r="M135" s="157"/>
      <c r="N135" s="158"/>
      <c r="O135" s="42"/>
      <c r="P135" s="149" t="s">
        <v>31</v>
      </c>
      <c r="Q135" s="149"/>
      <c r="R135" s="149"/>
      <c r="S135" s="149"/>
      <c r="T135" s="149"/>
      <c r="U135" s="149"/>
      <c r="V135" s="149"/>
      <c r="W135" s="149"/>
      <c r="X135" s="149"/>
      <c r="Y135" s="149"/>
      <c r="Z135" s="149"/>
      <c r="AA135" s="149"/>
      <c r="AB135" s="149"/>
      <c r="AC135" s="149"/>
      <c r="AD135" s="149"/>
      <c r="AE135" s="149"/>
      <c r="AF135" s="149"/>
      <c r="AG135" s="149"/>
      <c r="AH135" s="149"/>
      <c r="AI135" s="149"/>
      <c r="AJ135" s="168"/>
      <c r="AK135" s="42"/>
      <c r="AL135" s="99"/>
      <c r="AZ135" s="43"/>
      <c r="BC135" s="5"/>
    </row>
    <row r="136" spans="2:55" ht="12" customHeight="1" x14ac:dyDescent="0.25">
      <c r="B136" s="4"/>
      <c r="E136" s="156"/>
      <c r="F136" s="157"/>
      <c r="G136" s="157"/>
      <c r="H136" s="157"/>
      <c r="I136" s="157"/>
      <c r="J136" s="157"/>
      <c r="K136" s="157"/>
      <c r="L136" s="157"/>
      <c r="M136" s="157"/>
      <c r="N136" s="158"/>
      <c r="O136" s="42"/>
      <c r="P136" s="149"/>
      <c r="Q136" s="149"/>
      <c r="R136" s="149"/>
      <c r="S136" s="149"/>
      <c r="T136" s="149"/>
      <c r="U136" s="149"/>
      <c r="V136" s="149"/>
      <c r="W136" s="149"/>
      <c r="X136" s="149"/>
      <c r="Y136" s="149"/>
      <c r="Z136" s="149"/>
      <c r="AA136" s="149"/>
      <c r="AB136" s="149"/>
      <c r="AC136" s="149"/>
      <c r="AD136" s="149"/>
      <c r="AE136" s="149"/>
      <c r="AF136" s="149"/>
      <c r="AG136" s="149"/>
      <c r="AH136" s="149"/>
      <c r="AI136" s="149"/>
      <c r="AJ136" s="168"/>
      <c r="AK136" s="42"/>
      <c r="AZ136" s="43"/>
      <c r="BC136" s="5"/>
    </row>
    <row r="137" spans="2:55" ht="12" customHeight="1" x14ac:dyDescent="0.25">
      <c r="B137" s="4"/>
      <c r="E137" s="156"/>
      <c r="F137" s="157"/>
      <c r="G137" s="157"/>
      <c r="H137" s="157"/>
      <c r="I137" s="157"/>
      <c r="J137" s="157"/>
      <c r="K137" s="157"/>
      <c r="L137" s="157"/>
      <c r="M137" s="157"/>
      <c r="N137" s="158"/>
      <c r="O137" s="42"/>
      <c r="P137" s="149" t="s">
        <v>32</v>
      </c>
      <c r="Q137" s="149"/>
      <c r="R137" s="149"/>
      <c r="S137" s="149"/>
      <c r="T137" s="149"/>
      <c r="U137" s="149"/>
      <c r="V137" s="149"/>
      <c r="W137" s="149"/>
      <c r="X137" s="149"/>
      <c r="Y137" s="149"/>
      <c r="Z137" s="149"/>
      <c r="AA137" s="149"/>
      <c r="AB137" s="149"/>
      <c r="AC137" s="149"/>
      <c r="AD137" s="149"/>
      <c r="AE137" s="149"/>
      <c r="AF137" s="149"/>
      <c r="AG137" s="149"/>
      <c r="AH137" s="149"/>
      <c r="AI137" s="149"/>
      <c r="AJ137" s="168"/>
      <c r="AK137" s="42"/>
      <c r="AZ137" s="43"/>
      <c r="BC137" s="5"/>
    </row>
    <row r="138" spans="2:55" ht="12" customHeight="1" x14ac:dyDescent="0.25">
      <c r="B138" s="4"/>
      <c r="E138" s="156"/>
      <c r="F138" s="157"/>
      <c r="G138" s="157"/>
      <c r="H138" s="157"/>
      <c r="I138" s="157"/>
      <c r="J138" s="157"/>
      <c r="K138" s="157"/>
      <c r="L138" s="157"/>
      <c r="M138" s="157"/>
      <c r="N138" s="158"/>
      <c r="O138" s="42"/>
      <c r="P138" s="149"/>
      <c r="Q138" s="149"/>
      <c r="R138" s="149"/>
      <c r="S138" s="149"/>
      <c r="T138" s="149"/>
      <c r="U138" s="149"/>
      <c r="V138" s="149"/>
      <c r="W138" s="149"/>
      <c r="X138" s="149"/>
      <c r="Y138" s="149"/>
      <c r="Z138" s="149"/>
      <c r="AA138" s="149"/>
      <c r="AB138" s="149"/>
      <c r="AC138" s="149"/>
      <c r="AD138" s="149"/>
      <c r="AE138" s="149"/>
      <c r="AF138" s="149"/>
      <c r="AG138" s="149"/>
      <c r="AH138" s="149"/>
      <c r="AI138" s="149"/>
      <c r="AJ138" s="168"/>
      <c r="AK138" s="42"/>
      <c r="AZ138" s="43"/>
      <c r="BC138" s="5"/>
    </row>
    <row r="139" spans="2:55" ht="12" customHeight="1" x14ac:dyDescent="0.25">
      <c r="B139" s="4"/>
      <c r="E139" s="159"/>
      <c r="F139" s="160"/>
      <c r="G139" s="160"/>
      <c r="H139" s="160"/>
      <c r="I139" s="160"/>
      <c r="J139" s="160"/>
      <c r="K139" s="160"/>
      <c r="L139" s="160"/>
      <c r="M139" s="160"/>
      <c r="N139" s="161"/>
      <c r="O139" s="44"/>
      <c r="P139" s="170"/>
      <c r="Q139" s="170"/>
      <c r="R139" s="170"/>
      <c r="S139" s="170"/>
      <c r="T139" s="170"/>
      <c r="U139" s="170"/>
      <c r="V139" s="170"/>
      <c r="W139" s="170"/>
      <c r="X139" s="170"/>
      <c r="Y139" s="170"/>
      <c r="Z139" s="170"/>
      <c r="AA139" s="170"/>
      <c r="AB139" s="170"/>
      <c r="AC139" s="170"/>
      <c r="AD139" s="170"/>
      <c r="AE139" s="170"/>
      <c r="AF139" s="170"/>
      <c r="AG139" s="170"/>
      <c r="AH139" s="170"/>
      <c r="AI139" s="170"/>
      <c r="AJ139" s="171"/>
      <c r="AK139" s="42"/>
      <c r="AZ139" s="43"/>
      <c r="BC139" s="5"/>
    </row>
    <row r="140" spans="2:55" ht="12" customHeight="1" x14ac:dyDescent="0.25">
      <c r="B140" s="4"/>
      <c r="E140" s="153" t="s">
        <v>33</v>
      </c>
      <c r="F140" s="154"/>
      <c r="G140" s="154"/>
      <c r="H140" s="154"/>
      <c r="I140" s="154"/>
      <c r="J140" s="154"/>
      <c r="K140" s="154"/>
      <c r="L140" s="154"/>
      <c r="M140" s="154"/>
      <c r="N140" s="155"/>
      <c r="O140" s="39"/>
      <c r="P140" s="47" t="s">
        <v>34</v>
      </c>
      <c r="Q140" s="40"/>
      <c r="R140" s="40"/>
      <c r="S140" s="40"/>
      <c r="T140" s="40"/>
      <c r="U140" s="40"/>
      <c r="V140" s="40"/>
      <c r="W140" s="40"/>
      <c r="X140" s="40"/>
      <c r="Y140" s="40"/>
      <c r="Z140" s="40"/>
      <c r="AA140" s="40"/>
      <c r="AB140" s="40"/>
      <c r="AC140" s="40"/>
      <c r="AD140" s="40"/>
      <c r="AE140" s="40"/>
      <c r="AF140" s="40"/>
      <c r="AG140" s="40"/>
      <c r="AH140" s="40"/>
      <c r="AI140" s="40"/>
      <c r="AJ140" s="41"/>
      <c r="AK140" s="42"/>
      <c r="AZ140" s="43"/>
      <c r="BC140" s="5"/>
    </row>
    <row r="141" spans="2:55" ht="12" customHeight="1" x14ac:dyDescent="0.25">
      <c r="B141" s="4"/>
      <c r="E141" s="156"/>
      <c r="F141" s="157"/>
      <c r="G141" s="157"/>
      <c r="H141" s="157"/>
      <c r="I141" s="157"/>
      <c r="J141" s="157"/>
      <c r="K141" s="157"/>
      <c r="L141" s="157"/>
      <c r="M141" s="157"/>
      <c r="N141" s="158"/>
      <c r="O141" s="42"/>
      <c r="P141" s="149" t="s">
        <v>35</v>
      </c>
      <c r="Q141" s="149"/>
      <c r="R141" s="149"/>
      <c r="S141" s="149"/>
      <c r="T141" s="149"/>
      <c r="U141" s="149"/>
      <c r="V141" s="149"/>
      <c r="W141" s="149"/>
      <c r="X141" s="149"/>
      <c r="Y141" s="149"/>
      <c r="Z141" s="149"/>
      <c r="AA141" s="149"/>
      <c r="AB141" s="149"/>
      <c r="AC141" s="149"/>
      <c r="AD141" s="149"/>
      <c r="AE141" s="149"/>
      <c r="AF141" s="149"/>
      <c r="AG141" s="149"/>
      <c r="AH141" s="149"/>
      <c r="AI141" s="149"/>
      <c r="AJ141" s="168"/>
      <c r="AK141" s="42"/>
      <c r="AZ141" s="43"/>
      <c r="BC141" s="5"/>
    </row>
    <row r="142" spans="2:55" ht="12" customHeight="1" x14ac:dyDescent="0.25">
      <c r="B142" s="4"/>
      <c r="E142" s="159"/>
      <c r="F142" s="160"/>
      <c r="G142" s="160"/>
      <c r="H142" s="160"/>
      <c r="I142" s="160"/>
      <c r="J142" s="160"/>
      <c r="K142" s="160"/>
      <c r="L142" s="160"/>
      <c r="M142" s="160"/>
      <c r="N142" s="161"/>
      <c r="O142" s="44"/>
      <c r="P142" s="170"/>
      <c r="Q142" s="170"/>
      <c r="R142" s="170"/>
      <c r="S142" s="170"/>
      <c r="T142" s="170"/>
      <c r="U142" s="170"/>
      <c r="V142" s="170"/>
      <c r="W142" s="170"/>
      <c r="X142" s="170"/>
      <c r="Y142" s="170"/>
      <c r="Z142" s="170"/>
      <c r="AA142" s="170"/>
      <c r="AB142" s="170"/>
      <c r="AC142" s="170"/>
      <c r="AD142" s="170"/>
      <c r="AE142" s="170"/>
      <c r="AF142" s="170"/>
      <c r="AG142" s="170"/>
      <c r="AH142" s="170"/>
      <c r="AI142" s="170"/>
      <c r="AJ142" s="171"/>
      <c r="AK142" s="42"/>
      <c r="AZ142" s="43"/>
      <c r="BC142" s="5"/>
    </row>
    <row r="143" spans="2:55" ht="12" customHeight="1" x14ac:dyDescent="0.25">
      <c r="B143" s="4"/>
      <c r="E143" s="153" t="s">
        <v>14</v>
      </c>
      <c r="F143" s="154"/>
      <c r="G143" s="154"/>
      <c r="H143" s="154"/>
      <c r="I143" s="154"/>
      <c r="J143" s="154"/>
      <c r="K143" s="154"/>
      <c r="L143" s="154"/>
      <c r="M143" s="154"/>
      <c r="N143" s="155"/>
      <c r="O143" s="39"/>
      <c r="P143" s="162" t="s">
        <v>36</v>
      </c>
      <c r="Q143" s="162"/>
      <c r="R143" s="162"/>
      <c r="S143" s="162"/>
      <c r="T143" s="162"/>
      <c r="U143" s="162"/>
      <c r="V143" s="162"/>
      <c r="W143" s="162"/>
      <c r="X143" s="162"/>
      <c r="Y143" s="162"/>
      <c r="Z143" s="162"/>
      <c r="AA143" s="162"/>
      <c r="AB143" s="162"/>
      <c r="AC143" s="162"/>
      <c r="AD143" s="162"/>
      <c r="AE143" s="162"/>
      <c r="AF143" s="162"/>
      <c r="AG143" s="162"/>
      <c r="AH143" s="162"/>
      <c r="AI143" s="162"/>
      <c r="AJ143" s="163"/>
      <c r="AK143" s="42"/>
      <c r="AZ143" s="43"/>
      <c r="BC143" s="5"/>
    </row>
    <row r="144" spans="2:55" ht="12" customHeight="1" x14ac:dyDescent="0.25">
      <c r="B144" s="4"/>
      <c r="E144" s="156"/>
      <c r="F144" s="157"/>
      <c r="G144" s="157"/>
      <c r="H144" s="157"/>
      <c r="I144" s="157"/>
      <c r="J144" s="157"/>
      <c r="K144" s="157"/>
      <c r="L144" s="157"/>
      <c r="M144" s="157"/>
      <c r="N144" s="158"/>
      <c r="O144" s="42"/>
      <c r="P144" s="150"/>
      <c r="Q144" s="150"/>
      <c r="R144" s="150"/>
      <c r="S144" s="150"/>
      <c r="T144" s="150"/>
      <c r="U144" s="150"/>
      <c r="V144" s="150"/>
      <c r="W144" s="150"/>
      <c r="X144" s="150"/>
      <c r="Y144" s="150"/>
      <c r="Z144" s="150"/>
      <c r="AA144" s="150"/>
      <c r="AB144" s="150"/>
      <c r="AC144" s="150"/>
      <c r="AD144" s="150"/>
      <c r="AE144" s="150"/>
      <c r="AF144" s="150"/>
      <c r="AG144" s="150"/>
      <c r="AH144" s="150"/>
      <c r="AI144" s="150"/>
      <c r="AJ144" s="164"/>
      <c r="AK144" s="42"/>
      <c r="AZ144" s="43"/>
      <c r="BC144" s="5"/>
    </row>
    <row r="145" spans="2:55" ht="12" customHeight="1" x14ac:dyDescent="0.25">
      <c r="B145" s="4"/>
      <c r="E145" s="156"/>
      <c r="F145" s="157"/>
      <c r="G145" s="157"/>
      <c r="H145" s="157"/>
      <c r="I145" s="157"/>
      <c r="J145" s="157"/>
      <c r="K145" s="157"/>
      <c r="L145" s="157"/>
      <c r="M145" s="157"/>
      <c r="N145" s="158"/>
      <c r="O145" s="42"/>
      <c r="P145" s="150"/>
      <c r="Q145" s="150"/>
      <c r="R145" s="150"/>
      <c r="S145" s="150"/>
      <c r="T145" s="150"/>
      <c r="U145" s="150"/>
      <c r="V145" s="150"/>
      <c r="W145" s="150"/>
      <c r="X145" s="150"/>
      <c r="Y145" s="150"/>
      <c r="Z145" s="150"/>
      <c r="AA145" s="150"/>
      <c r="AB145" s="150"/>
      <c r="AC145" s="150"/>
      <c r="AD145" s="150"/>
      <c r="AE145" s="150"/>
      <c r="AF145" s="150"/>
      <c r="AG145" s="150"/>
      <c r="AH145" s="150"/>
      <c r="AI145" s="150"/>
      <c r="AJ145" s="164"/>
      <c r="AK145" s="42"/>
      <c r="AZ145" s="43"/>
      <c r="BC145" s="5"/>
    </row>
    <row r="146" spans="2:55" ht="12" customHeight="1" x14ac:dyDescent="0.25">
      <c r="B146" s="4"/>
      <c r="E146" s="156"/>
      <c r="F146" s="157"/>
      <c r="G146" s="157"/>
      <c r="H146" s="157"/>
      <c r="I146" s="157"/>
      <c r="J146" s="157"/>
      <c r="K146" s="157"/>
      <c r="L146" s="157"/>
      <c r="M146" s="157"/>
      <c r="N146" s="158"/>
      <c r="O146" s="42"/>
      <c r="Q146" s="63" t="s">
        <v>37</v>
      </c>
      <c r="AJ146" s="43"/>
      <c r="AK146" s="42"/>
      <c r="AZ146" s="43"/>
      <c r="BC146" s="5"/>
    </row>
    <row r="147" spans="2:55" ht="12" customHeight="1" x14ac:dyDescent="0.25">
      <c r="B147" s="4"/>
      <c r="E147" s="156"/>
      <c r="F147" s="157"/>
      <c r="G147" s="157"/>
      <c r="H147" s="157"/>
      <c r="I147" s="157"/>
      <c r="J147" s="157"/>
      <c r="K147" s="157"/>
      <c r="L147" s="157"/>
      <c r="M147" s="157"/>
      <c r="N147" s="158"/>
      <c r="O147" s="42"/>
      <c r="Q147" s="63" t="s">
        <v>38</v>
      </c>
      <c r="AJ147" s="43"/>
      <c r="AK147" s="42"/>
      <c r="AZ147" s="43"/>
      <c r="BC147" s="5"/>
    </row>
    <row r="148" spans="2:55" ht="12" customHeight="1" x14ac:dyDescent="0.25">
      <c r="B148" s="4"/>
      <c r="E148" s="156"/>
      <c r="F148" s="157"/>
      <c r="G148" s="157"/>
      <c r="H148" s="157"/>
      <c r="I148" s="157"/>
      <c r="J148" s="157"/>
      <c r="K148" s="157"/>
      <c r="L148" s="157"/>
      <c r="M148" s="157"/>
      <c r="N148" s="158"/>
      <c r="O148" s="42"/>
      <c r="Q148" s="63" t="s">
        <v>39</v>
      </c>
      <c r="AJ148" s="43"/>
      <c r="AK148" s="42"/>
      <c r="AZ148" s="43"/>
      <c r="BC148" s="5"/>
    </row>
    <row r="149" spans="2:55" ht="12" customHeight="1" x14ac:dyDescent="0.25">
      <c r="B149" s="4"/>
      <c r="E149" s="156"/>
      <c r="F149" s="157"/>
      <c r="G149" s="157"/>
      <c r="H149" s="157"/>
      <c r="I149" s="157"/>
      <c r="J149" s="157"/>
      <c r="K149" s="157"/>
      <c r="L149" s="157"/>
      <c r="M149" s="157"/>
      <c r="N149" s="158"/>
      <c r="O149" s="42"/>
      <c r="Q149" s="63" t="s">
        <v>40</v>
      </c>
      <c r="AJ149" s="43"/>
      <c r="AK149" s="42"/>
      <c r="AZ149" s="43"/>
      <c r="BC149" s="5"/>
    </row>
    <row r="150" spans="2:55" ht="12" customHeight="1" x14ac:dyDescent="0.25">
      <c r="B150" s="4"/>
      <c r="E150" s="159"/>
      <c r="F150" s="160"/>
      <c r="G150" s="160"/>
      <c r="H150" s="160"/>
      <c r="I150" s="160"/>
      <c r="J150" s="160"/>
      <c r="K150" s="160"/>
      <c r="L150" s="160"/>
      <c r="M150" s="160"/>
      <c r="N150" s="161"/>
      <c r="O150" s="44"/>
      <c r="P150" s="45"/>
      <c r="Q150" s="48" t="s">
        <v>41</v>
      </c>
      <c r="R150" s="45"/>
      <c r="S150" s="45"/>
      <c r="T150" s="45"/>
      <c r="U150" s="45"/>
      <c r="V150" s="45"/>
      <c r="W150" s="45"/>
      <c r="X150" s="45"/>
      <c r="Y150" s="45"/>
      <c r="Z150" s="45"/>
      <c r="AA150" s="45"/>
      <c r="AB150" s="45"/>
      <c r="AC150" s="45"/>
      <c r="AD150" s="45"/>
      <c r="AE150" s="45"/>
      <c r="AF150" s="45"/>
      <c r="AG150" s="45"/>
      <c r="AH150" s="45"/>
      <c r="AI150" s="45"/>
      <c r="AJ150" s="46"/>
      <c r="AK150" s="44"/>
      <c r="AL150" s="45"/>
      <c r="AM150" s="45"/>
      <c r="AN150" s="45"/>
      <c r="AO150" s="45"/>
      <c r="AP150" s="45"/>
      <c r="AQ150" s="45"/>
      <c r="AR150" s="45"/>
      <c r="AS150" s="45"/>
      <c r="AT150" s="45"/>
      <c r="AU150" s="45"/>
      <c r="AV150" s="45"/>
      <c r="AW150" s="45"/>
      <c r="AX150" s="45"/>
      <c r="AY150" s="45"/>
      <c r="AZ150" s="46"/>
      <c r="BC150" s="5"/>
    </row>
    <row r="151" spans="2:55" ht="12" customHeight="1" x14ac:dyDescent="0.25">
      <c r="B151" s="4"/>
      <c r="E151" s="153" t="s">
        <v>42</v>
      </c>
      <c r="F151" s="154"/>
      <c r="G151" s="154"/>
      <c r="H151" s="154"/>
      <c r="I151" s="154"/>
      <c r="J151" s="154"/>
      <c r="K151" s="154"/>
      <c r="L151" s="154"/>
      <c r="M151" s="154"/>
      <c r="N151" s="155"/>
      <c r="O151" s="39"/>
      <c r="P151" s="162" t="s">
        <v>43</v>
      </c>
      <c r="Q151" s="162"/>
      <c r="R151" s="162"/>
      <c r="S151" s="162"/>
      <c r="T151" s="162"/>
      <c r="U151" s="162"/>
      <c r="V151" s="162"/>
      <c r="W151" s="162"/>
      <c r="X151" s="162"/>
      <c r="Y151" s="162"/>
      <c r="Z151" s="162"/>
      <c r="AA151" s="162"/>
      <c r="AB151" s="162"/>
      <c r="AC151" s="162"/>
      <c r="AD151" s="162"/>
      <c r="AE151" s="162"/>
      <c r="AF151" s="162"/>
      <c r="AG151" s="162"/>
      <c r="AH151" s="162"/>
      <c r="AI151" s="162"/>
      <c r="AJ151" s="41"/>
      <c r="AK151" s="39"/>
      <c r="AL151" s="165" t="s">
        <v>44</v>
      </c>
      <c r="AM151" s="165"/>
      <c r="AN151" s="165"/>
      <c r="AO151" s="165"/>
      <c r="AP151" s="165"/>
      <c r="AQ151" s="165"/>
      <c r="AR151" s="165"/>
      <c r="AS151" s="165"/>
      <c r="AT151" s="165"/>
      <c r="AU151" s="165"/>
      <c r="AV151" s="165"/>
      <c r="AW151" s="165"/>
      <c r="AX151" s="165"/>
      <c r="AY151" s="165"/>
      <c r="AZ151" s="41"/>
      <c r="BC151" s="5"/>
    </row>
    <row r="152" spans="2:55" ht="12" customHeight="1" x14ac:dyDescent="0.25">
      <c r="B152" s="4"/>
      <c r="E152" s="159"/>
      <c r="F152" s="160"/>
      <c r="G152" s="160"/>
      <c r="H152" s="160"/>
      <c r="I152" s="160"/>
      <c r="J152" s="160"/>
      <c r="K152" s="160"/>
      <c r="L152" s="160"/>
      <c r="M152" s="160"/>
      <c r="N152" s="161"/>
      <c r="O152" s="44"/>
      <c r="P152" s="167"/>
      <c r="Q152" s="167"/>
      <c r="R152" s="167"/>
      <c r="S152" s="167"/>
      <c r="T152" s="167"/>
      <c r="U152" s="167"/>
      <c r="V152" s="167"/>
      <c r="W152" s="167"/>
      <c r="X152" s="167"/>
      <c r="Y152" s="167"/>
      <c r="Z152" s="167"/>
      <c r="AA152" s="167"/>
      <c r="AB152" s="167"/>
      <c r="AC152" s="167"/>
      <c r="AD152" s="167"/>
      <c r="AE152" s="167"/>
      <c r="AF152" s="167"/>
      <c r="AG152" s="167"/>
      <c r="AH152" s="167"/>
      <c r="AI152" s="167"/>
      <c r="AJ152" s="46"/>
      <c r="AK152" s="44"/>
      <c r="AL152" s="166"/>
      <c r="AM152" s="166"/>
      <c r="AN152" s="166"/>
      <c r="AO152" s="166"/>
      <c r="AP152" s="166"/>
      <c r="AQ152" s="166"/>
      <c r="AR152" s="166"/>
      <c r="AS152" s="166"/>
      <c r="AT152" s="166"/>
      <c r="AU152" s="166"/>
      <c r="AV152" s="166"/>
      <c r="AW152" s="166"/>
      <c r="AX152" s="166"/>
      <c r="AY152" s="166"/>
      <c r="AZ152" s="46"/>
      <c r="BC152" s="5"/>
    </row>
    <row r="153" spans="2:55" ht="12" customHeight="1" x14ac:dyDescent="0.25">
      <c r="B153" s="4"/>
      <c r="BC153" s="5"/>
    </row>
    <row r="154" spans="2:55" ht="17.5" x14ac:dyDescent="0.25">
      <c r="B154" s="4"/>
      <c r="C154" s="60" t="s">
        <v>45</v>
      </c>
      <c r="BC154" s="5"/>
    </row>
    <row r="155" spans="2:55" s="52" customFormat="1" ht="17.5" x14ac:dyDescent="0.25">
      <c r="B155" s="57"/>
      <c r="C155" s="67"/>
      <c r="E155" s="103" t="s">
        <v>809</v>
      </c>
      <c r="Y155" s="58"/>
      <c r="BC155" s="35"/>
    </row>
    <row r="156" spans="2:55" s="52" customFormat="1" ht="17.5" x14ac:dyDescent="0.25">
      <c r="B156" s="57"/>
      <c r="C156" s="67"/>
      <c r="E156" s="34"/>
      <c r="F156" s="34" t="s">
        <v>46</v>
      </c>
      <c r="G156" s="52" t="s">
        <v>47</v>
      </c>
      <c r="BC156" s="35"/>
    </row>
    <row r="157" spans="2:55" s="52" customFormat="1" ht="11.5" x14ac:dyDescent="0.25">
      <c r="B157" s="57"/>
      <c r="E157" s="34"/>
      <c r="F157" s="34" t="s">
        <v>46</v>
      </c>
      <c r="G157" s="100" t="s">
        <v>48</v>
      </c>
      <c r="AY157" s="61"/>
      <c r="AZ157" s="61"/>
      <c r="BA157" s="61"/>
      <c r="BB157" s="51"/>
      <c r="BC157" s="35"/>
    </row>
    <row r="158" spans="2:55" s="52" customFormat="1" ht="11.5" x14ac:dyDescent="0.25">
      <c r="B158" s="57"/>
      <c r="E158" s="34"/>
      <c r="F158" s="34"/>
      <c r="G158" s="101" t="s">
        <v>49</v>
      </c>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c r="AE158" s="102"/>
      <c r="AF158" s="102"/>
      <c r="AG158" s="102"/>
      <c r="AH158" s="138"/>
      <c r="AI158" s="138"/>
      <c r="AJ158" s="138"/>
      <c r="AY158" s="61"/>
      <c r="AZ158" s="61"/>
      <c r="BA158" s="61"/>
      <c r="BB158" s="51"/>
      <c r="BC158" s="35"/>
    </row>
    <row r="159" spans="2:55" ht="11.5" x14ac:dyDescent="0.25">
      <c r="B159" s="4"/>
      <c r="D159" s="130"/>
      <c r="F159" s="34"/>
      <c r="G159" s="131" t="s">
        <v>50</v>
      </c>
      <c r="H159" s="132"/>
      <c r="I159" s="132"/>
      <c r="J159" s="132"/>
      <c r="K159" s="132"/>
      <c r="L159" s="132"/>
      <c r="M159" s="132"/>
      <c r="N159" s="132"/>
      <c r="O159" s="132"/>
      <c r="P159" s="132"/>
      <c r="Q159" s="132"/>
      <c r="R159" s="132"/>
      <c r="S159" s="132"/>
      <c r="T159" s="132"/>
      <c r="U159" s="132"/>
      <c r="V159" s="132"/>
      <c r="W159" s="132"/>
      <c r="X159" s="132"/>
      <c r="Y159" s="132"/>
      <c r="Z159" s="132"/>
      <c r="AA159" s="132"/>
      <c r="AB159" s="132"/>
      <c r="AC159" s="132"/>
      <c r="AD159" s="132"/>
      <c r="AE159" s="132"/>
      <c r="AF159" s="132"/>
      <c r="AG159" s="132"/>
      <c r="AH159" s="132"/>
      <c r="AI159" s="132"/>
      <c r="AJ159" s="132"/>
      <c r="AK159" s="52"/>
      <c r="AL159" s="52"/>
      <c r="AM159" s="52"/>
      <c r="AN159" s="52"/>
      <c r="AO159" s="52"/>
      <c r="AP159" s="52"/>
      <c r="AQ159" s="52"/>
      <c r="AR159" s="52"/>
      <c r="AS159" s="52"/>
      <c r="AT159" s="52"/>
      <c r="AU159" s="52"/>
      <c r="AV159" s="52"/>
      <c r="AW159" s="52"/>
      <c r="AX159" s="52"/>
      <c r="BC159" s="5"/>
    </row>
    <row r="160" spans="2:55" ht="11.5" x14ac:dyDescent="0.25">
      <c r="B160" s="4"/>
      <c r="D160" s="130"/>
      <c r="F160" s="34"/>
      <c r="G160" s="133" t="s">
        <v>754</v>
      </c>
      <c r="H160" s="134"/>
      <c r="I160" s="134"/>
      <c r="J160" s="134"/>
      <c r="K160" s="134"/>
      <c r="L160" s="134"/>
      <c r="M160" s="134"/>
      <c r="N160" s="134"/>
      <c r="O160" s="134"/>
      <c r="P160" s="134"/>
      <c r="Q160" s="134"/>
      <c r="R160" s="134"/>
      <c r="S160" s="134"/>
      <c r="T160" s="134"/>
      <c r="U160" s="134"/>
      <c r="V160" s="134"/>
      <c r="W160" s="134"/>
      <c r="X160" s="134"/>
      <c r="Y160" s="134"/>
      <c r="Z160" s="134"/>
      <c r="AA160" s="134"/>
      <c r="AB160" s="134"/>
      <c r="AC160" s="134"/>
      <c r="AD160" s="134"/>
      <c r="AE160" s="134"/>
      <c r="AF160" s="134"/>
      <c r="AG160" s="134"/>
      <c r="AH160" s="134"/>
      <c r="AI160" s="134"/>
      <c r="AJ160" s="134"/>
      <c r="AK160" s="52"/>
      <c r="AL160" s="52"/>
      <c r="AM160" s="52"/>
      <c r="AN160" s="52"/>
      <c r="AO160" s="52"/>
      <c r="AP160" s="52"/>
      <c r="AQ160" s="52"/>
      <c r="AR160" s="52"/>
      <c r="AS160" s="52"/>
      <c r="AT160" s="52"/>
      <c r="AU160" s="52"/>
      <c r="AV160" s="52"/>
      <c r="AW160" s="52"/>
      <c r="AX160" s="52"/>
      <c r="BC160" s="5"/>
    </row>
    <row r="161" spans="2:55" ht="11.5" x14ac:dyDescent="0.25">
      <c r="B161" s="4"/>
      <c r="D161" s="130"/>
      <c r="F161" s="34"/>
      <c r="G161" s="136" t="s">
        <v>51</v>
      </c>
      <c r="H161" s="137"/>
      <c r="I161" s="137"/>
      <c r="J161" s="137"/>
      <c r="K161" s="137"/>
      <c r="L161" s="137"/>
      <c r="M161" s="137"/>
      <c r="N161" s="137"/>
      <c r="O161" s="137"/>
      <c r="P161" s="137"/>
      <c r="Q161" s="137"/>
      <c r="R161" s="137"/>
      <c r="S161" s="137"/>
      <c r="T161" s="137"/>
      <c r="U161" s="137"/>
      <c r="V161" s="137"/>
      <c r="W161" s="137"/>
      <c r="X161" s="137"/>
      <c r="Y161" s="137"/>
      <c r="Z161" s="137"/>
      <c r="AA161" s="137"/>
      <c r="AB161" s="137"/>
      <c r="AC161" s="137"/>
      <c r="AD161" s="137"/>
      <c r="AE161" s="137"/>
      <c r="AF161" s="137"/>
      <c r="AG161" s="137"/>
      <c r="AH161" s="137"/>
      <c r="AI161" s="137"/>
      <c r="AJ161" s="137"/>
      <c r="AK161" s="52"/>
      <c r="AL161" s="52"/>
      <c r="AM161" s="52"/>
      <c r="AN161" s="52"/>
      <c r="AO161" s="52"/>
      <c r="AP161" s="52"/>
      <c r="AQ161" s="52"/>
      <c r="AR161" s="52"/>
      <c r="AS161" s="52"/>
      <c r="AT161" s="52"/>
      <c r="AU161" s="52"/>
      <c r="AV161" s="52"/>
      <c r="AW161" s="52"/>
      <c r="AX161" s="52"/>
      <c r="BC161" s="5"/>
    </row>
    <row r="162" spans="2:55" ht="15" x14ac:dyDescent="0.25">
      <c r="B162" s="4"/>
      <c r="D162" s="62"/>
      <c r="F162" s="34" t="s">
        <v>46</v>
      </c>
      <c r="G162" s="100" t="s">
        <v>52</v>
      </c>
      <c r="H162" s="52"/>
      <c r="I162" s="52"/>
      <c r="J162" s="52"/>
      <c r="K162" s="52"/>
      <c r="L162" s="52"/>
      <c r="M162" s="52"/>
      <c r="N162" s="52"/>
      <c r="O162" s="52"/>
      <c r="P162" s="52"/>
      <c r="Q162" s="52"/>
      <c r="R162" s="52"/>
      <c r="S162" s="52"/>
      <c r="T162" s="52"/>
      <c r="U162" s="52"/>
      <c r="V162" s="52"/>
      <c r="W162" s="52"/>
      <c r="X162" s="52"/>
      <c r="Y162" s="52"/>
      <c r="Z162" s="52"/>
      <c r="AA162" s="52"/>
      <c r="AB162" s="52"/>
      <c r="AC162" s="52"/>
      <c r="AD162" s="52"/>
      <c r="AE162" s="52"/>
      <c r="AF162" s="52"/>
      <c r="AG162" s="52"/>
      <c r="AH162" s="52"/>
      <c r="AI162" s="52"/>
      <c r="AJ162" s="52"/>
      <c r="AK162" s="52"/>
      <c r="AL162" s="52"/>
      <c r="AM162" s="52"/>
      <c r="AN162" s="52"/>
      <c r="AO162" s="52"/>
      <c r="AP162" s="52"/>
      <c r="AQ162" s="52"/>
      <c r="AR162" s="52"/>
      <c r="AS162" s="52"/>
      <c r="AT162" s="52"/>
      <c r="AU162" s="52"/>
      <c r="AV162" s="52"/>
      <c r="AW162" s="52"/>
      <c r="AX162" s="52"/>
      <c r="BC162" s="5"/>
    </row>
    <row r="163" spans="2:55" ht="15" x14ac:dyDescent="0.25">
      <c r="B163" s="4"/>
      <c r="D163" s="62"/>
      <c r="F163" s="34"/>
      <c r="G163" s="34" t="s">
        <v>53</v>
      </c>
      <c r="H163" s="52"/>
      <c r="I163" s="52"/>
      <c r="J163" s="52"/>
      <c r="K163" s="52"/>
      <c r="L163" s="52"/>
      <c r="M163" s="52"/>
      <c r="N163" s="52"/>
      <c r="O163" s="52"/>
      <c r="P163" s="52"/>
      <c r="Q163" s="52"/>
      <c r="R163" s="52"/>
      <c r="S163" s="52"/>
      <c r="T163" s="52"/>
      <c r="U163" s="52"/>
      <c r="V163" s="52"/>
      <c r="W163" s="52"/>
      <c r="X163" s="52"/>
      <c r="Y163" s="52"/>
      <c r="Z163" s="52"/>
      <c r="AA163" s="52"/>
      <c r="AB163" s="52"/>
      <c r="AC163" s="52"/>
      <c r="AD163" s="52"/>
      <c r="AE163" s="52"/>
      <c r="AF163" s="52"/>
      <c r="AG163" s="52"/>
      <c r="AH163" s="52"/>
      <c r="AI163" s="52"/>
      <c r="AJ163" s="52"/>
      <c r="AK163" s="52"/>
      <c r="AL163" s="52"/>
      <c r="AM163" s="52"/>
      <c r="AN163" s="52"/>
      <c r="AO163" s="52"/>
      <c r="AP163" s="52"/>
      <c r="AQ163" s="52"/>
      <c r="AR163" s="52"/>
      <c r="AS163" s="52"/>
      <c r="AT163" s="52"/>
      <c r="AU163" s="52"/>
      <c r="AV163" s="52"/>
      <c r="AW163" s="52"/>
      <c r="AX163" s="52"/>
      <c r="BC163" s="5"/>
    </row>
    <row r="164" spans="2:55" ht="15" x14ac:dyDescent="0.25">
      <c r="B164" s="4"/>
      <c r="D164" s="62"/>
      <c r="F164" s="34"/>
      <c r="G164" s="34" t="s">
        <v>54</v>
      </c>
      <c r="H164" s="52"/>
      <c r="I164" s="52"/>
      <c r="J164" s="52"/>
      <c r="K164" s="52"/>
      <c r="L164" s="52"/>
      <c r="M164" s="52"/>
      <c r="N164" s="52"/>
      <c r="O164" s="52"/>
      <c r="P164" s="52"/>
      <c r="Q164" s="52"/>
      <c r="R164" s="52"/>
      <c r="S164" s="52"/>
      <c r="T164" s="52"/>
      <c r="U164" s="52"/>
      <c r="V164" s="52"/>
      <c r="W164" s="52"/>
      <c r="X164" s="52"/>
      <c r="Y164" s="52"/>
      <c r="Z164" s="52"/>
      <c r="AA164" s="52"/>
      <c r="AB164" s="52"/>
      <c r="AC164" s="52"/>
      <c r="AD164" s="52"/>
      <c r="AE164" s="52"/>
      <c r="AF164" s="52"/>
      <c r="AG164" s="52"/>
      <c r="AH164" s="52"/>
      <c r="AI164" s="52"/>
      <c r="AJ164" s="52"/>
      <c r="AK164" s="52"/>
      <c r="AL164" s="52"/>
      <c r="AM164" s="52"/>
      <c r="AN164" s="52"/>
      <c r="AO164" s="52"/>
      <c r="AP164" s="52"/>
      <c r="AQ164" s="52"/>
      <c r="AR164" s="52"/>
      <c r="AS164" s="52"/>
      <c r="AT164" s="52"/>
      <c r="AU164" s="52"/>
      <c r="AV164" s="52"/>
      <c r="AW164" s="52"/>
      <c r="AX164" s="52"/>
      <c r="BC164" s="5"/>
    </row>
    <row r="165" spans="2:55" ht="15" x14ac:dyDescent="0.25">
      <c r="B165" s="4"/>
      <c r="D165" s="62"/>
      <c r="F165" s="34"/>
      <c r="G165" s="34" t="s">
        <v>55</v>
      </c>
      <c r="H165" s="52"/>
      <c r="I165" s="52"/>
      <c r="J165" s="52"/>
      <c r="K165" s="52"/>
      <c r="L165" s="52"/>
      <c r="M165" s="52"/>
      <c r="N165" s="52"/>
      <c r="O165" s="52"/>
      <c r="P165" s="52"/>
      <c r="Q165" s="52"/>
      <c r="R165" s="52"/>
      <c r="S165" s="52"/>
      <c r="T165" s="52"/>
      <c r="U165" s="52"/>
      <c r="V165" s="52"/>
      <c r="W165" s="52"/>
      <c r="X165" s="52"/>
      <c r="Y165" s="52"/>
      <c r="Z165" s="52"/>
      <c r="AA165" s="52"/>
      <c r="AB165" s="52"/>
      <c r="AC165" s="52"/>
      <c r="AD165" s="52"/>
      <c r="AE165" s="52"/>
      <c r="AF165" s="52"/>
      <c r="AG165" s="52"/>
      <c r="AH165" s="52"/>
      <c r="AI165" s="52"/>
      <c r="AJ165" s="52"/>
      <c r="AK165" s="52"/>
      <c r="AL165" s="52"/>
      <c r="AM165" s="52"/>
      <c r="AN165" s="52"/>
      <c r="AO165" s="52"/>
      <c r="AP165" s="52"/>
      <c r="AQ165" s="52"/>
      <c r="AR165" s="52"/>
      <c r="AS165" s="52"/>
      <c r="AT165" s="52"/>
      <c r="AU165" s="52"/>
      <c r="AV165" s="52"/>
      <c r="AW165" s="52"/>
      <c r="AX165" s="52"/>
      <c r="BC165" s="5"/>
    </row>
    <row r="166" spans="2:55" ht="15" x14ac:dyDescent="0.25">
      <c r="B166" s="4"/>
      <c r="D166" s="62"/>
      <c r="F166" s="34"/>
      <c r="G166" s="34" t="s">
        <v>56</v>
      </c>
      <c r="H166" s="52"/>
      <c r="I166" s="52"/>
      <c r="J166" s="52"/>
      <c r="K166" s="52"/>
      <c r="L166" s="52"/>
      <c r="M166" s="52"/>
      <c r="N166" s="52"/>
      <c r="O166" s="52"/>
      <c r="P166" s="52"/>
      <c r="Q166" s="52"/>
      <c r="R166" s="52"/>
      <c r="S166" s="52"/>
      <c r="T166" s="52"/>
      <c r="U166" s="52"/>
      <c r="V166" s="52"/>
      <c r="W166" s="52"/>
      <c r="X166" s="52"/>
      <c r="Y166" s="52"/>
      <c r="Z166" s="52"/>
      <c r="AA166" s="52"/>
      <c r="AB166" s="52"/>
      <c r="AC166" s="52"/>
      <c r="AD166" s="52"/>
      <c r="AE166" s="52"/>
      <c r="AF166" s="52"/>
      <c r="AG166" s="52"/>
      <c r="AH166" s="52"/>
      <c r="AI166" s="52"/>
      <c r="AJ166" s="52"/>
      <c r="AK166" s="52"/>
      <c r="AL166" s="52"/>
      <c r="AM166" s="52"/>
      <c r="AN166" s="52"/>
      <c r="AO166" s="52"/>
      <c r="AP166" s="52"/>
      <c r="AQ166" s="52"/>
      <c r="AR166" s="52"/>
      <c r="AS166" s="52"/>
      <c r="AT166" s="52"/>
      <c r="AU166" s="52"/>
      <c r="AV166" s="52"/>
      <c r="AW166" s="52"/>
      <c r="AX166" s="52"/>
      <c r="BC166" s="5"/>
    </row>
    <row r="167" spans="2:55" ht="15" x14ac:dyDescent="0.25">
      <c r="B167" s="4"/>
      <c r="D167" s="62"/>
      <c r="AJ167" s="52"/>
      <c r="AK167" s="52"/>
      <c r="AL167" s="52"/>
      <c r="AM167" s="52"/>
      <c r="AN167" s="52"/>
      <c r="AO167" s="52"/>
      <c r="AP167" s="52"/>
      <c r="AQ167" s="52"/>
      <c r="AR167" s="52"/>
      <c r="AS167" s="52"/>
      <c r="AT167" s="52"/>
      <c r="AU167" s="52"/>
      <c r="AV167" s="52"/>
      <c r="AW167" s="52"/>
      <c r="AX167" s="52"/>
      <c r="BC167" s="5"/>
    </row>
    <row r="168" spans="2:55" ht="12" customHeight="1" x14ac:dyDescent="0.25">
      <c r="B168" s="4"/>
      <c r="E168" s="103" t="s">
        <v>810</v>
      </c>
      <c r="F168" s="14"/>
      <c r="G168" s="14"/>
      <c r="H168" s="14"/>
      <c r="I168" s="14"/>
      <c r="J168" s="14"/>
      <c r="K168" s="14"/>
      <c r="L168" s="14"/>
      <c r="M168" s="14"/>
      <c r="N168" s="14"/>
      <c r="O168" s="14"/>
      <c r="P168" s="14"/>
      <c r="AE168" s="144"/>
      <c r="AF168" s="144" t="s">
        <v>57</v>
      </c>
      <c r="AG168" s="144"/>
      <c r="AH168" s="144"/>
      <c r="AJ168" s="144"/>
      <c r="AK168" s="144"/>
      <c r="AM168" s="144"/>
      <c r="AN168" s="144"/>
      <c r="AP168" s="144"/>
      <c r="AQ168" s="144"/>
      <c r="AS168" s="144"/>
      <c r="AT168" s="144"/>
      <c r="BC168" s="5"/>
    </row>
    <row r="169" spans="2:55" ht="12" customHeight="1" x14ac:dyDescent="0.25">
      <c r="B169" s="4"/>
      <c r="BC169" s="5"/>
    </row>
    <row r="170" spans="2:55" ht="12" customHeight="1" x14ac:dyDescent="0.25">
      <c r="B170" s="4"/>
      <c r="E170" s="103" t="s">
        <v>812</v>
      </c>
      <c r="F170" s="14"/>
      <c r="G170" s="14"/>
      <c r="H170" s="14"/>
      <c r="I170" s="14"/>
      <c r="J170" s="14"/>
      <c r="K170" s="14"/>
      <c r="L170" s="14"/>
      <c r="M170" s="14"/>
      <c r="N170" s="14"/>
      <c r="O170" s="14"/>
      <c r="P170" s="14"/>
      <c r="R170" s="144"/>
      <c r="S170" s="144"/>
      <c r="T170" s="144"/>
      <c r="U170" s="144"/>
      <c r="V170" s="144"/>
      <c r="W170" s="144"/>
      <c r="X170" s="144"/>
      <c r="Y170" s="144"/>
      <c r="Z170" s="144"/>
      <c r="AA170" s="144"/>
      <c r="AC170" s="144"/>
      <c r="AD170" s="144"/>
      <c r="AE170" s="144"/>
      <c r="AF170" s="144" t="s">
        <v>755</v>
      </c>
      <c r="AH170" s="144"/>
      <c r="AI170" s="144"/>
      <c r="AJ170" s="144"/>
      <c r="AL170" s="144"/>
      <c r="AM170" s="14"/>
      <c r="BC170" s="5"/>
    </row>
    <row r="171" spans="2:55" ht="12" customHeight="1" x14ac:dyDescent="0.25">
      <c r="B171" s="4"/>
      <c r="F171" s="96" t="s">
        <v>46</v>
      </c>
      <c r="G171" t="s">
        <v>807</v>
      </c>
      <c r="BC171" s="5"/>
    </row>
    <row r="172" spans="2:55" ht="12" customHeight="1" x14ac:dyDescent="0.25">
      <c r="B172" s="4"/>
      <c r="BC172" s="5"/>
    </row>
    <row r="173" spans="2:55" ht="12" customHeight="1" x14ac:dyDescent="0.25">
      <c r="B173" s="4"/>
      <c r="F173" s="96" t="s">
        <v>46</v>
      </c>
      <c r="G173" s="150" t="s">
        <v>814</v>
      </c>
      <c r="H173" s="150"/>
      <c r="I173" s="150"/>
      <c r="J173" s="150"/>
      <c r="K173" s="150"/>
      <c r="L173" s="150"/>
      <c r="M173" s="150"/>
      <c r="N173" s="150"/>
      <c r="O173" s="150"/>
      <c r="P173" s="150"/>
      <c r="Q173" s="150"/>
      <c r="R173" s="150"/>
      <c r="S173" s="150"/>
      <c r="T173" s="150"/>
      <c r="U173" s="150"/>
      <c r="V173" s="150"/>
      <c r="W173" s="150"/>
      <c r="X173" s="150"/>
      <c r="Y173" s="150"/>
      <c r="Z173" s="150"/>
      <c r="AA173" s="150"/>
      <c r="AB173" s="150"/>
      <c r="AC173" s="150"/>
      <c r="AD173" s="150"/>
      <c r="AE173" s="150"/>
      <c r="AF173" s="150"/>
      <c r="AG173" s="150"/>
      <c r="AH173" s="150"/>
      <c r="AI173" s="150"/>
      <c r="AJ173" s="150"/>
      <c r="AK173" s="150"/>
      <c r="AL173" s="150"/>
      <c r="AM173" s="150"/>
      <c r="AN173" s="150"/>
      <c r="AO173" s="150"/>
      <c r="AP173" s="150"/>
      <c r="AQ173" s="150"/>
      <c r="AR173" s="150"/>
      <c r="AS173" s="150"/>
      <c r="AT173" s="150"/>
      <c r="AU173" s="150"/>
      <c r="AV173" s="150"/>
      <c r="AW173" s="150"/>
      <c r="AX173" s="150"/>
      <c r="AY173" s="150"/>
      <c r="AZ173" s="150"/>
      <c r="BC173" s="5"/>
    </row>
    <row r="174" spans="2:55" ht="12" customHeight="1" x14ac:dyDescent="0.25">
      <c r="B174" s="4"/>
      <c r="F174" s="96"/>
      <c r="G174" s="150"/>
      <c r="H174" s="150"/>
      <c r="I174" s="150"/>
      <c r="J174" s="150"/>
      <c r="K174" s="150"/>
      <c r="L174" s="150"/>
      <c r="M174" s="150"/>
      <c r="N174" s="150"/>
      <c r="O174" s="150"/>
      <c r="P174" s="150"/>
      <c r="Q174" s="150"/>
      <c r="R174" s="150"/>
      <c r="S174" s="150"/>
      <c r="T174" s="150"/>
      <c r="U174" s="150"/>
      <c r="V174" s="150"/>
      <c r="W174" s="150"/>
      <c r="X174" s="150"/>
      <c r="Y174" s="150"/>
      <c r="Z174" s="150"/>
      <c r="AA174" s="150"/>
      <c r="AB174" s="150"/>
      <c r="AC174" s="150"/>
      <c r="AD174" s="150"/>
      <c r="AE174" s="150"/>
      <c r="AF174" s="150"/>
      <c r="AG174" s="150"/>
      <c r="AH174" s="150"/>
      <c r="AI174" s="150"/>
      <c r="AJ174" s="150"/>
      <c r="AK174" s="150"/>
      <c r="AL174" s="150"/>
      <c r="AM174" s="150"/>
      <c r="AN174" s="150"/>
      <c r="AO174" s="150"/>
      <c r="AP174" s="150"/>
      <c r="AQ174" s="150"/>
      <c r="AR174" s="150"/>
      <c r="AS174" s="150"/>
      <c r="AT174" s="150"/>
      <c r="AU174" s="150"/>
      <c r="AV174" s="150"/>
      <c r="AW174" s="150"/>
      <c r="AX174" s="150"/>
      <c r="AY174" s="150"/>
      <c r="AZ174" s="150"/>
      <c r="BC174" s="5"/>
    </row>
    <row r="175" spans="2:55" ht="12" customHeight="1" x14ac:dyDescent="0.25">
      <c r="B175" s="4"/>
      <c r="F175" s="96"/>
      <c r="G175" s="150"/>
      <c r="H175" s="150"/>
      <c r="I175" s="150"/>
      <c r="J175" s="150"/>
      <c r="K175" s="150"/>
      <c r="L175" s="150"/>
      <c r="M175" s="150"/>
      <c r="N175" s="150"/>
      <c r="O175" s="150"/>
      <c r="P175" s="150"/>
      <c r="Q175" s="150"/>
      <c r="R175" s="150"/>
      <c r="S175" s="150"/>
      <c r="T175" s="150"/>
      <c r="U175" s="150"/>
      <c r="V175" s="150"/>
      <c r="W175" s="150"/>
      <c r="X175" s="150"/>
      <c r="Y175" s="150"/>
      <c r="Z175" s="150"/>
      <c r="AA175" s="150"/>
      <c r="AB175" s="150"/>
      <c r="AC175" s="150"/>
      <c r="AD175" s="150"/>
      <c r="AE175" s="150"/>
      <c r="AF175" s="150"/>
      <c r="AG175" s="150"/>
      <c r="AH175" s="150"/>
      <c r="AI175" s="150"/>
      <c r="AJ175" s="150"/>
      <c r="AK175" s="150"/>
      <c r="AL175" s="150"/>
      <c r="AM175" s="150"/>
      <c r="AN175" s="150"/>
      <c r="AO175" s="150"/>
      <c r="AP175" s="150"/>
      <c r="AQ175" s="150"/>
      <c r="AR175" s="150"/>
      <c r="AS175" s="150"/>
      <c r="AT175" s="150"/>
      <c r="AU175" s="150"/>
      <c r="AV175" s="150"/>
      <c r="AW175" s="150"/>
      <c r="AX175" s="150"/>
      <c r="AY175" s="150"/>
      <c r="AZ175" s="150"/>
      <c r="BC175" s="5"/>
    </row>
    <row r="176" spans="2:55" ht="12" customHeight="1" x14ac:dyDescent="0.25">
      <c r="B176" s="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C176" s="5"/>
    </row>
    <row r="177" spans="2:55" ht="12" customHeight="1" x14ac:dyDescent="0.25">
      <c r="B177" s="4"/>
      <c r="E177" s="103" t="s">
        <v>811</v>
      </c>
      <c r="F177" s="14"/>
      <c r="G177" s="14"/>
      <c r="H177" s="14"/>
      <c r="I177" s="14"/>
      <c r="J177" s="14"/>
      <c r="K177" s="14"/>
      <c r="L177" s="14"/>
      <c r="M177" s="14"/>
      <c r="N177" s="14"/>
      <c r="O177" s="14"/>
      <c r="P177" s="14"/>
      <c r="R177" s="144"/>
      <c r="S177" s="144"/>
      <c r="T177" s="144"/>
      <c r="U177" s="144"/>
      <c r="V177" s="144"/>
      <c r="W177" s="144"/>
      <c r="X177" s="144"/>
      <c r="Y177" s="144"/>
      <c r="Z177" s="144"/>
      <c r="AA177" s="144"/>
      <c r="AB177" s="144"/>
      <c r="AC177" s="144"/>
      <c r="AD177" s="144"/>
      <c r="AE177" s="144"/>
      <c r="AF177" s="144" t="s">
        <v>756</v>
      </c>
      <c r="AH177" s="144"/>
      <c r="AI177" s="144"/>
      <c r="AJ177" s="144"/>
      <c r="AK177" s="144"/>
      <c r="AM177" s="14"/>
      <c r="AN177" s="84"/>
      <c r="AO177" s="84"/>
      <c r="AP177" s="84"/>
      <c r="AQ177" s="84"/>
      <c r="AR177" s="84"/>
      <c r="AS177" s="84"/>
      <c r="AT177" s="84"/>
      <c r="AU177" s="84"/>
      <c r="AV177" s="84"/>
      <c r="AW177" s="84"/>
      <c r="AX177" s="84"/>
      <c r="AY177" s="84"/>
      <c r="AZ177" s="84"/>
      <c r="BC177" s="5"/>
    </row>
    <row r="178" spans="2:55" ht="12" customHeight="1" x14ac:dyDescent="0.25">
      <c r="B178" s="4"/>
      <c r="E178" s="103"/>
      <c r="F178" s="96" t="s">
        <v>46</v>
      </c>
      <c r="G178" t="s">
        <v>808</v>
      </c>
      <c r="BC178" s="5"/>
    </row>
    <row r="179" spans="2:55" ht="12" customHeight="1" x14ac:dyDescent="0.25">
      <c r="B179" s="4"/>
      <c r="E179" s="103"/>
      <c r="BC179" s="5"/>
    </row>
    <row r="180" spans="2:55" ht="12" customHeight="1" x14ac:dyDescent="0.25">
      <c r="B180" s="4"/>
      <c r="E180" s="103"/>
      <c r="F180" s="63" t="s">
        <v>781</v>
      </c>
      <c r="G180" s="150" t="s">
        <v>815</v>
      </c>
      <c r="H180" s="150"/>
      <c r="I180" s="150"/>
      <c r="J180" s="150"/>
      <c r="K180" s="150"/>
      <c r="L180" s="150"/>
      <c r="M180" s="150"/>
      <c r="N180" s="150"/>
      <c r="O180" s="150"/>
      <c r="P180" s="150"/>
      <c r="Q180" s="150"/>
      <c r="R180" s="150"/>
      <c r="S180" s="150"/>
      <c r="T180" s="150"/>
      <c r="U180" s="150"/>
      <c r="V180" s="150"/>
      <c r="W180" s="150"/>
      <c r="X180" s="150"/>
      <c r="Y180" s="150"/>
      <c r="Z180" s="150"/>
      <c r="AA180" s="150"/>
      <c r="AB180" s="150"/>
      <c r="AC180" s="150"/>
      <c r="AD180" s="150"/>
      <c r="AE180" s="150"/>
      <c r="AF180" s="150"/>
      <c r="AG180" s="150"/>
      <c r="AH180" s="150"/>
      <c r="AI180" s="150"/>
      <c r="AJ180" s="150"/>
      <c r="AK180" s="150"/>
      <c r="AL180" s="150"/>
      <c r="AM180" s="150"/>
      <c r="AN180" s="150"/>
      <c r="AO180" s="150"/>
      <c r="AP180" s="150"/>
      <c r="AQ180" s="150"/>
      <c r="AR180" s="150"/>
      <c r="AS180" s="150"/>
      <c r="AT180" s="150"/>
      <c r="AU180" s="150"/>
      <c r="AV180" s="150"/>
      <c r="AW180" s="150"/>
      <c r="AX180" s="150"/>
      <c r="AY180" s="150"/>
      <c r="AZ180" s="150"/>
      <c r="BC180" s="5"/>
    </row>
    <row r="181" spans="2:55" ht="12" customHeight="1" x14ac:dyDescent="0.25">
      <c r="B181" s="4"/>
      <c r="E181" s="103"/>
      <c r="F181" s="63"/>
      <c r="G181" s="150"/>
      <c r="H181" s="150"/>
      <c r="I181" s="150"/>
      <c r="J181" s="150"/>
      <c r="K181" s="150"/>
      <c r="L181" s="150"/>
      <c r="M181" s="150"/>
      <c r="N181" s="150"/>
      <c r="O181" s="150"/>
      <c r="P181" s="150"/>
      <c r="Q181" s="150"/>
      <c r="R181" s="150"/>
      <c r="S181" s="150"/>
      <c r="T181" s="150"/>
      <c r="U181" s="150"/>
      <c r="V181" s="150"/>
      <c r="W181" s="150"/>
      <c r="X181" s="150"/>
      <c r="Y181" s="150"/>
      <c r="Z181" s="150"/>
      <c r="AA181" s="150"/>
      <c r="AB181" s="150"/>
      <c r="AC181" s="150"/>
      <c r="AD181" s="150"/>
      <c r="AE181" s="150"/>
      <c r="AF181" s="150"/>
      <c r="AG181" s="150"/>
      <c r="AH181" s="150"/>
      <c r="AI181" s="150"/>
      <c r="AJ181" s="150"/>
      <c r="AK181" s="150"/>
      <c r="AL181" s="150"/>
      <c r="AM181" s="150"/>
      <c r="AN181" s="150"/>
      <c r="AO181" s="150"/>
      <c r="AP181" s="150"/>
      <c r="AQ181" s="150"/>
      <c r="AR181" s="150"/>
      <c r="AS181" s="150"/>
      <c r="AT181" s="150"/>
      <c r="AU181" s="150"/>
      <c r="AV181" s="150"/>
      <c r="AW181" s="150"/>
      <c r="AX181" s="150"/>
      <c r="AY181" s="150"/>
      <c r="AZ181" s="150"/>
      <c r="BC181" s="5"/>
    </row>
    <row r="182" spans="2:55" ht="12" customHeight="1" x14ac:dyDescent="0.25">
      <c r="B182" s="4"/>
      <c r="E182" s="103"/>
      <c r="G182" s="150"/>
      <c r="H182" s="150"/>
      <c r="I182" s="150"/>
      <c r="J182" s="150"/>
      <c r="K182" s="150"/>
      <c r="L182" s="150"/>
      <c r="M182" s="150"/>
      <c r="N182" s="150"/>
      <c r="O182" s="150"/>
      <c r="P182" s="150"/>
      <c r="Q182" s="150"/>
      <c r="R182" s="150"/>
      <c r="S182" s="150"/>
      <c r="T182" s="150"/>
      <c r="U182" s="150"/>
      <c r="V182" s="150"/>
      <c r="W182" s="150"/>
      <c r="X182" s="150"/>
      <c r="Y182" s="150"/>
      <c r="Z182" s="150"/>
      <c r="AA182" s="150"/>
      <c r="AB182" s="150"/>
      <c r="AC182" s="150"/>
      <c r="AD182" s="150"/>
      <c r="AE182" s="150"/>
      <c r="AF182" s="150"/>
      <c r="AG182" s="150"/>
      <c r="AH182" s="150"/>
      <c r="AI182" s="150"/>
      <c r="AJ182" s="150"/>
      <c r="AK182" s="150"/>
      <c r="AL182" s="150"/>
      <c r="AM182" s="150"/>
      <c r="AN182" s="150"/>
      <c r="AO182" s="150"/>
      <c r="AP182" s="150"/>
      <c r="AQ182" s="150"/>
      <c r="AR182" s="150"/>
      <c r="AS182" s="150"/>
      <c r="AT182" s="150"/>
      <c r="AU182" s="150"/>
      <c r="AV182" s="150"/>
      <c r="AW182" s="150"/>
      <c r="AX182" s="150"/>
      <c r="AY182" s="150"/>
      <c r="AZ182" s="150"/>
      <c r="BC182" s="5"/>
    </row>
    <row r="183" spans="2:55" ht="12" customHeight="1" x14ac:dyDescent="0.25">
      <c r="B183" s="4"/>
      <c r="E183" s="103"/>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C183" s="5"/>
    </row>
    <row r="184" spans="2:55" ht="12" customHeight="1" x14ac:dyDescent="0.25">
      <c r="B184" s="4"/>
      <c r="E184" s="103" t="s">
        <v>813</v>
      </c>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C184" s="5"/>
    </row>
    <row r="185" spans="2:55" ht="12" customHeight="1" x14ac:dyDescent="0.25">
      <c r="B185" s="4"/>
      <c r="E185" s="103"/>
      <c r="F185" s="96" t="s">
        <v>46</v>
      </c>
      <c r="G185" s="179" t="s">
        <v>757</v>
      </c>
      <c r="H185" s="179"/>
      <c r="I185" s="179"/>
      <c r="J185" s="179"/>
      <c r="K185" s="179"/>
      <c r="L185" s="179"/>
      <c r="M185" s="179"/>
      <c r="N185" s="179"/>
      <c r="O185" s="179"/>
      <c r="P185" s="179"/>
      <c r="Q185" s="179"/>
      <c r="R185" s="179"/>
      <c r="S185" s="179"/>
      <c r="T185" s="179"/>
      <c r="U185" s="179"/>
      <c r="V185" s="179"/>
      <c r="W185" s="179"/>
      <c r="X185" s="179"/>
      <c r="Y185" s="179"/>
      <c r="Z185" s="179"/>
      <c r="AA185" s="179"/>
      <c r="AB185" s="179"/>
      <c r="AC185" s="179"/>
      <c r="AD185" s="179"/>
      <c r="AE185" s="179"/>
      <c r="AF185" s="179"/>
      <c r="AG185" s="179"/>
      <c r="AH185" s="179"/>
      <c r="AI185" s="179"/>
      <c r="AJ185" s="179"/>
      <c r="AK185" s="179"/>
      <c r="AL185" s="179"/>
      <c r="AM185" s="179"/>
      <c r="AN185" s="179"/>
      <c r="AO185" s="179"/>
      <c r="AP185" s="179"/>
      <c r="AQ185" s="179"/>
      <c r="AR185" s="179"/>
      <c r="AS185" s="179"/>
      <c r="AT185" s="179"/>
      <c r="AU185" s="179"/>
      <c r="AV185" s="179"/>
      <c r="AW185" s="179"/>
      <c r="AX185" s="179"/>
      <c r="AY185" s="179"/>
      <c r="AZ185" s="179"/>
      <c r="BC185" s="5"/>
    </row>
    <row r="186" spans="2:55" ht="12" customHeight="1" x14ac:dyDescent="0.25">
      <c r="B186" s="4"/>
      <c r="E186" s="103"/>
      <c r="F186" s="96"/>
      <c r="G186" s="179"/>
      <c r="H186" s="179"/>
      <c r="I186" s="179"/>
      <c r="J186" s="179"/>
      <c r="K186" s="179"/>
      <c r="L186" s="179"/>
      <c r="M186" s="179"/>
      <c r="N186" s="179"/>
      <c r="O186" s="179"/>
      <c r="P186" s="179"/>
      <c r="Q186" s="179"/>
      <c r="R186" s="179"/>
      <c r="S186" s="179"/>
      <c r="T186" s="179"/>
      <c r="U186" s="179"/>
      <c r="V186" s="179"/>
      <c r="W186" s="179"/>
      <c r="X186" s="179"/>
      <c r="Y186" s="179"/>
      <c r="Z186" s="179"/>
      <c r="AA186" s="179"/>
      <c r="AB186" s="179"/>
      <c r="AC186" s="179"/>
      <c r="AD186" s="179"/>
      <c r="AE186" s="179"/>
      <c r="AF186" s="179"/>
      <c r="AG186" s="179"/>
      <c r="AH186" s="179"/>
      <c r="AI186" s="179"/>
      <c r="AJ186" s="179"/>
      <c r="AK186" s="179"/>
      <c r="AL186" s="179"/>
      <c r="AM186" s="179"/>
      <c r="AN186" s="179"/>
      <c r="AO186" s="179"/>
      <c r="AP186" s="179"/>
      <c r="AQ186" s="179"/>
      <c r="AR186" s="179"/>
      <c r="AS186" s="179"/>
      <c r="AT186" s="179"/>
      <c r="AU186" s="179"/>
      <c r="AV186" s="179"/>
      <c r="AW186" s="179"/>
      <c r="AX186" s="179"/>
      <c r="AY186" s="179"/>
      <c r="AZ186" s="179"/>
      <c r="BC186" s="5"/>
    </row>
    <row r="187" spans="2:55" ht="12" customHeight="1" x14ac:dyDescent="0.25">
      <c r="B187" s="4"/>
      <c r="E187" s="103"/>
      <c r="F187" s="121"/>
      <c r="G187" s="179"/>
      <c r="H187" s="179"/>
      <c r="I187" s="179"/>
      <c r="J187" s="179"/>
      <c r="K187" s="179"/>
      <c r="L187" s="179"/>
      <c r="M187" s="179"/>
      <c r="N187" s="179"/>
      <c r="O187" s="179"/>
      <c r="P187" s="179"/>
      <c r="Q187" s="179"/>
      <c r="R187" s="179"/>
      <c r="S187" s="179"/>
      <c r="T187" s="179"/>
      <c r="U187" s="179"/>
      <c r="V187" s="179"/>
      <c r="W187" s="179"/>
      <c r="X187" s="179"/>
      <c r="Y187" s="179"/>
      <c r="Z187" s="179"/>
      <c r="AA187" s="179"/>
      <c r="AB187" s="179"/>
      <c r="AC187" s="179"/>
      <c r="AD187" s="179"/>
      <c r="AE187" s="179"/>
      <c r="AF187" s="179"/>
      <c r="AG187" s="179"/>
      <c r="AH187" s="179"/>
      <c r="AI187" s="179"/>
      <c r="AJ187" s="179"/>
      <c r="AK187" s="179"/>
      <c r="AL187" s="179"/>
      <c r="AM187" s="179"/>
      <c r="AN187" s="179"/>
      <c r="AO187" s="179"/>
      <c r="AP187" s="179"/>
      <c r="AQ187" s="179"/>
      <c r="AR187" s="179"/>
      <c r="AS187" s="179"/>
      <c r="AT187" s="179"/>
      <c r="AU187" s="179"/>
      <c r="AV187" s="179"/>
      <c r="AW187" s="179"/>
      <c r="AX187" s="179"/>
      <c r="AY187" s="179"/>
      <c r="AZ187" s="179"/>
      <c r="BC187" s="5"/>
    </row>
    <row r="188" spans="2:55" ht="12" customHeight="1" x14ac:dyDescent="0.25">
      <c r="B188" s="4"/>
      <c r="E188" s="124"/>
      <c r="F188" s="125"/>
      <c r="G188" s="124"/>
      <c r="H188" s="124"/>
      <c r="I188" s="124"/>
      <c r="J188" s="124"/>
      <c r="K188" s="124"/>
      <c r="L188" s="124"/>
      <c r="M188" s="124"/>
      <c r="N188" s="124"/>
      <c r="O188" s="124"/>
      <c r="P188" s="124"/>
      <c r="Q188" s="124"/>
      <c r="R188" s="124"/>
      <c r="S188" s="124"/>
      <c r="T188" s="124"/>
      <c r="U188" s="124"/>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c r="BC188" s="5"/>
    </row>
    <row r="189" spans="2:55" ht="12" customHeight="1" thickBot="1" x14ac:dyDescent="0.3">
      <c r="B189" s="8"/>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11"/>
    </row>
  </sheetData>
  <sheetProtection algorithmName="SHA-512" hashValue="sC8MlOiuM3kIgiDb1d+llf6JzU3EIQvnhX5eV09EzJMsrSWbFk9AqgF4w5ZxNxym3BIXuru59pIJalGZlAxL4Q==" saltValue="NF/xpBgRgBQrA282cBbpXA==" spinCount="100000" sheet="1" objects="1" scenarios="1"/>
  <mergeCells count="54">
    <mergeCell ref="G65:AZ66"/>
    <mergeCell ref="E109:AZ110"/>
    <mergeCell ref="E97:AZ102"/>
    <mergeCell ref="E105:AZ106"/>
    <mergeCell ref="H74:AZ74"/>
    <mergeCell ref="H76:AZ77"/>
    <mergeCell ref="G69:AZ70"/>
    <mergeCell ref="H71:AZ72"/>
    <mergeCell ref="G73:AZ73"/>
    <mergeCell ref="G180:AZ182"/>
    <mergeCell ref="G185:AZ187"/>
    <mergeCell ref="D20:BA23"/>
    <mergeCell ref="D25:BA25"/>
    <mergeCell ref="D13:I13"/>
    <mergeCell ref="E88:AZ89"/>
    <mergeCell ref="E92:AZ95"/>
    <mergeCell ref="F26:AZ26"/>
    <mergeCell ref="E41:BB47"/>
    <mergeCell ref="E79:AZ80"/>
    <mergeCell ref="E49:AZ49"/>
    <mergeCell ref="E56:AZ56"/>
    <mergeCell ref="E64:AZ64"/>
    <mergeCell ref="G57:AZ58"/>
    <mergeCell ref="H59:AZ60"/>
    <mergeCell ref="G61:AZ62"/>
    <mergeCell ref="G173:AZ175"/>
    <mergeCell ref="E112:AZ113"/>
    <mergeCell ref="E115:AZ116"/>
    <mergeCell ref="E39:AZ40"/>
    <mergeCell ref="E52:AZ55"/>
    <mergeCell ref="E82:AZ84"/>
    <mergeCell ref="P128:AJ129"/>
    <mergeCell ref="AK120:AZ120"/>
    <mergeCell ref="E120:AJ120"/>
    <mergeCell ref="P135:AJ136"/>
    <mergeCell ref="P137:AJ139"/>
    <mergeCell ref="E127:N139"/>
    <mergeCell ref="P131:AJ133"/>
    <mergeCell ref="E121:N126"/>
    <mergeCell ref="AL121:AY133"/>
    <mergeCell ref="P141:AJ142"/>
    <mergeCell ref="E140:N142"/>
    <mergeCell ref="P143:AJ145"/>
    <mergeCell ref="E143:N150"/>
    <mergeCell ref="E151:N152"/>
    <mergeCell ref="AL151:AY152"/>
    <mergeCell ref="P151:AI152"/>
    <mergeCell ref="C2:BA8"/>
    <mergeCell ref="F27:AZ27"/>
    <mergeCell ref="E31:AZ32"/>
    <mergeCell ref="G34:AZ34"/>
    <mergeCell ref="G35:AZ35"/>
    <mergeCell ref="D17:Z17"/>
    <mergeCell ref="D15:AC15"/>
  </mergeCells>
  <dataValidations disablePrompts="1" count="1">
    <dataValidation allowBlank="1" showInputMessage="1" showErrorMessage="1" prompt="Services offerts en régie interne: _x000a_lorsque les services sont réalisés directement par les employés municipaux" sqref="AD15" xr:uid="{95F3B9B8-524F-4C62-8EBE-C99F076CD0D4}"/>
  </dataValidations>
  <hyperlinks>
    <hyperlink ref="D15:AB15" location="'Guide de l''utilisateur'!A44" display="2. Remboursement pour les services réalisés en régie interne" xr:uid="{388837AC-5959-472A-8770-3879B21E2065}"/>
    <hyperlink ref="R170:AL170" location="'2. Remboursement T1, T2, T3'!A1" display="« 2. Remboursement T1, T2, T3 »" xr:uid="{9FA1336A-646B-42E5-AF74-C5587BD47456}"/>
    <hyperlink ref="R177:AK177" location="'3. Remboursement T4'!A1" display="« 3. Remboursement T4 »" xr:uid="{E74BEEC4-74D3-4EE2-B0D3-C2861EA0F589}"/>
    <hyperlink ref="D15:AC15" location="'Guide de l''utilisateur'!A29" display="2. Remboursement pour les services effectués en régie interne" xr:uid="{2449AFA5-8E07-4CE0-B059-709AB735B286}"/>
    <hyperlink ref="D17:Z17" location="'Guide de l''utilisateur'!A154" display="3. Étapes pour compléter le formulaire de déclaration" xr:uid="{E59B4E6D-6463-4997-8059-2D5FC49DF012}"/>
    <hyperlink ref="D13:I13" location="'Guide de l''utilisateur'!A21" display="1. Introduction" xr:uid="{0FFDED89-26D0-4BA3-AC0B-5351D4AEC481}"/>
    <hyperlink ref="AF168" location="'1. Identitié du requérant'!A1" display="« 1. Identité du requérant »" xr:uid="{D7F1161C-FFC6-4E70-9281-47BA91EE30FF}"/>
    <hyperlink ref="AE168:AT168" location="'1. Identitié du requérant'!A1" display="« 1. Identité du requérant »" xr:uid="{BDFF5C81-E81E-4790-A4A2-1916AFE9947A}"/>
  </hyperlinks>
  <printOptions horizontalCentered="1"/>
  <pageMargins left="0.25" right="0.25" top="0.75" bottom="0.75" header="0.3" footer="0.3"/>
  <pageSetup scale="84" fitToHeight="0" orientation="portrait" r:id="rId1"/>
  <headerFooter>
    <oddFooter>&amp;RPage &amp;P</oddFooter>
  </headerFooter>
  <rowBreaks count="3" manualBreakCount="3">
    <brk id="50" max="55" man="1"/>
    <brk id="107" max="55" man="1"/>
    <brk id="153" max="55" man="1"/>
  </rowBreaks>
  <colBreaks count="1" manualBreakCount="1">
    <brk id="7" max="21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E9C7F-BEF6-4D44-92AF-BF1E1680A65A}">
  <sheetPr>
    <tabColor theme="9" tint="0.79998168889431442"/>
    <pageSetUpPr fitToPage="1"/>
  </sheetPr>
  <dimension ref="B1:BC46"/>
  <sheetViews>
    <sheetView showGridLines="0" showRowColHeaders="0" zoomScaleNormal="100" workbookViewId="0"/>
  </sheetViews>
  <sheetFormatPr baseColWidth="10" defaultColWidth="8.7265625" defaultRowHeight="11.5" x14ac:dyDescent="0.25"/>
  <cols>
    <col min="1" max="83" width="2" customWidth="1"/>
  </cols>
  <sheetData>
    <row r="1" spans="2:55" ht="12" customHeight="1" thickBot="1" x14ac:dyDescent="0.3"/>
    <row r="2" spans="2:55" ht="12" customHeight="1" x14ac:dyDescent="0.25">
      <c r="B2" s="2"/>
      <c r="C2" s="189" t="s">
        <v>58</v>
      </c>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c r="AL2" s="189"/>
      <c r="AM2" s="189"/>
      <c r="AN2" s="189"/>
      <c r="AO2" s="189"/>
      <c r="AP2" s="189"/>
      <c r="AQ2" s="189"/>
      <c r="AR2" s="189"/>
      <c r="AS2" s="189"/>
      <c r="AT2" s="189"/>
      <c r="AU2" s="189"/>
      <c r="AV2" s="189"/>
      <c r="AW2" s="189"/>
      <c r="AX2" s="189"/>
      <c r="AY2" s="189"/>
      <c r="AZ2" s="189"/>
      <c r="BA2" s="189"/>
      <c r="BB2" s="189"/>
      <c r="BC2" s="3"/>
    </row>
    <row r="3" spans="2:55" ht="12" customHeight="1" x14ac:dyDescent="0.25">
      <c r="B3" s="4"/>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c r="BC3" s="5"/>
    </row>
    <row r="4" spans="2:55" ht="12" customHeight="1" x14ac:dyDescent="0.25">
      <c r="B4" s="4"/>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c r="AW4" s="190"/>
      <c r="AX4" s="190"/>
      <c r="AY4" s="190"/>
      <c r="AZ4" s="190"/>
      <c r="BA4" s="190"/>
      <c r="BB4" s="190"/>
      <c r="BC4" s="5"/>
    </row>
    <row r="5" spans="2:55" ht="12" customHeight="1" x14ac:dyDescent="0.25">
      <c r="B5" s="4"/>
      <c r="C5" s="190"/>
      <c r="D5" s="190"/>
      <c r="E5" s="190"/>
      <c r="F5" s="190"/>
      <c r="G5" s="190"/>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c r="AR5" s="190"/>
      <c r="AS5" s="190"/>
      <c r="AT5" s="190"/>
      <c r="AU5" s="190"/>
      <c r="AV5" s="190"/>
      <c r="AW5" s="190"/>
      <c r="AX5" s="190"/>
      <c r="AY5" s="190"/>
      <c r="AZ5" s="190"/>
      <c r="BA5" s="190"/>
      <c r="BB5" s="190"/>
      <c r="BC5" s="5"/>
    </row>
    <row r="6" spans="2:55" ht="12" customHeight="1" x14ac:dyDescent="0.25">
      <c r="B6" s="4"/>
      <c r="C6" s="190"/>
      <c r="D6" s="190"/>
      <c r="E6" s="190"/>
      <c r="F6" s="190"/>
      <c r="G6" s="190"/>
      <c r="H6" s="190"/>
      <c r="I6" s="190"/>
      <c r="J6" s="190"/>
      <c r="K6" s="190"/>
      <c r="L6" s="190"/>
      <c r="M6" s="190"/>
      <c r="N6" s="190"/>
      <c r="O6" s="190"/>
      <c r="P6" s="190"/>
      <c r="Q6" s="190"/>
      <c r="R6" s="190"/>
      <c r="S6" s="190"/>
      <c r="T6" s="190"/>
      <c r="U6" s="190"/>
      <c r="V6" s="190"/>
      <c r="W6" s="190"/>
      <c r="X6" s="190"/>
      <c r="Y6" s="190"/>
      <c r="Z6" s="190"/>
      <c r="AA6" s="190"/>
      <c r="AB6" s="190"/>
      <c r="AC6" s="190"/>
      <c r="AD6" s="190"/>
      <c r="AE6" s="190"/>
      <c r="AF6" s="190"/>
      <c r="AG6" s="190"/>
      <c r="AH6" s="190"/>
      <c r="AI6" s="190"/>
      <c r="AJ6" s="190"/>
      <c r="AK6" s="190"/>
      <c r="AL6" s="190"/>
      <c r="AM6" s="190"/>
      <c r="AN6" s="190"/>
      <c r="AO6" s="190"/>
      <c r="AP6" s="190"/>
      <c r="AQ6" s="190"/>
      <c r="AR6" s="190"/>
      <c r="AS6" s="190"/>
      <c r="AT6" s="190"/>
      <c r="AU6" s="190"/>
      <c r="AV6" s="190"/>
      <c r="AW6" s="190"/>
      <c r="AX6" s="190"/>
      <c r="AY6" s="190"/>
      <c r="AZ6" s="190"/>
      <c r="BA6" s="190"/>
      <c r="BB6" s="190"/>
      <c r="BC6" s="5"/>
    </row>
    <row r="7" spans="2:55" ht="12" customHeight="1" thickBot="1" x14ac:dyDescent="0.3">
      <c r="B7" s="4"/>
      <c r="C7" s="191"/>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c r="AZ7" s="191"/>
      <c r="BA7" s="191"/>
      <c r="BB7" s="191"/>
      <c r="BC7" s="5"/>
    </row>
    <row r="8" spans="2:55" ht="12" customHeight="1" x14ac:dyDescent="0.25">
      <c r="B8" s="4"/>
      <c r="C8" s="68" t="str">
        <f>"Version : "&amp;Liste!$D$9</f>
        <v>Version : 2025V2</v>
      </c>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15"/>
      <c r="BC8" s="5"/>
    </row>
    <row r="9" spans="2:55" ht="12" customHeight="1" x14ac:dyDescent="0.25">
      <c r="B9" s="4"/>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15"/>
      <c r="BC9" s="5"/>
    </row>
    <row r="10" spans="2:55" ht="23" customHeight="1" x14ac:dyDescent="0.25">
      <c r="B10" s="4"/>
      <c r="C10" s="180" t="s">
        <v>59</v>
      </c>
      <c r="D10" s="180"/>
      <c r="E10" s="180"/>
      <c r="F10" s="180"/>
      <c r="G10" s="180"/>
      <c r="H10" s="180"/>
      <c r="I10" s="180"/>
      <c r="J10" s="180"/>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5"/>
      <c r="BC10" s="5"/>
    </row>
    <row r="11" spans="2:55" ht="12" customHeight="1" x14ac:dyDescent="0.25">
      <c r="B11" s="4"/>
      <c r="C11" s="25"/>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15"/>
      <c r="BC11" s="5"/>
    </row>
    <row r="12" spans="2:55" ht="12" customHeight="1" x14ac:dyDescent="0.25">
      <c r="B12" s="4"/>
      <c r="C12" s="100" t="s">
        <v>48</v>
      </c>
      <c r="D12" s="52"/>
      <c r="E12" s="52"/>
      <c r="F12" s="52"/>
      <c r="G12" s="52"/>
      <c r="H12" s="52"/>
      <c r="I12" s="52"/>
      <c r="J12" s="52"/>
      <c r="K12" s="52"/>
      <c r="L12" s="52"/>
      <c r="M12" s="52"/>
      <c r="N12" s="52"/>
      <c r="O12" s="52"/>
      <c r="P12" s="52"/>
      <c r="Q12" s="52"/>
      <c r="R12" s="52"/>
      <c r="S12" s="52"/>
      <c r="T12" s="52"/>
      <c r="U12" s="52"/>
      <c r="V12" s="52"/>
      <c r="W12" s="52"/>
      <c r="X12" s="52"/>
      <c r="Y12" s="52"/>
      <c r="Z12" s="52"/>
      <c r="AA12" s="52"/>
      <c r="AB12" s="52"/>
      <c r="AC12" s="52"/>
      <c r="AD12" s="52"/>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15"/>
      <c r="BC12" s="5"/>
    </row>
    <row r="13" spans="2:55" ht="12" customHeight="1" x14ac:dyDescent="0.25">
      <c r="B13" s="4"/>
      <c r="C13" s="101" t="s">
        <v>49</v>
      </c>
      <c r="D13" s="102"/>
      <c r="E13" s="102"/>
      <c r="F13" s="102"/>
      <c r="G13" s="102"/>
      <c r="H13" s="102"/>
      <c r="I13" s="102"/>
      <c r="J13" s="102"/>
      <c r="K13" s="102"/>
      <c r="L13" s="102"/>
      <c r="M13" s="102"/>
      <c r="N13" s="102"/>
      <c r="O13" s="102"/>
      <c r="P13" s="102"/>
      <c r="Q13" s="102"/>
      <c r="R13" s="102"/>
      <c r="S13" s="102"/>
      <c r="T13" s="102"/>
      <c r="U13" s="102"/>
      <c r="V13" s="102"/>
      <c r="W13" s="102"/>
      <c r="X13" s="102"/>
      <c r="Y13" s="102"/>
      <c r="Z13" s="102"/>
      <c r="AA13" s="102"/>
      <c r="AB13" s="102"/>
      <c r="AC13" s="102"/>
      <c r="AD13" s="102"/>
      <c r="AE13" s="102"/>
      <c r="AF13" s="102"/>
      <c r="AG13" s="25"/>
      <c r="AH13" s="25"/>
      <c r="AI13" s="25"/>
      <c r="AJ13" s="25"/>
      <c r="AK13" s="25"/>
      <c r="AL13" s="25"/>
      <c r="AM13" s="25"/>
      <c r="AN13" s="25"/>
      <c r="AO13" s="25"/>
      <c r="AP13" s="25"/>
      <c r="AQ13" s="25"/>
      <c r="AR13" s="25"/>
      <c r="AS13" s="25"/>
      <c r="AT13" s="25"/>
      <c r="AU13" s="25"/>
      <c r="AV13" s="25"/>
      <c r="AW13" s="25"/>
      <c r="AX13" s="25"/>
      <c r="AY13" s="25"/>
      <c r="AZ13" s="25"/>
      <c r="BA13" s="25"/>
      <c r="BB13" s="15"/>
      <c r="BC13" s="5"/>
    </row>
    <row r="14" spans="2:55" ht="12" customHeight="1" x14ac:dyDescent="0.25">
      <c r="B14" s="4"/>
      <c r="C14" s="131" t="s">
        <v>50</v>
      </c>
      <c r="D14" s="132"/>
      <c r="E14" s="132"/>
      <c r="F14" s="132"/>
      <c r="G14" s="132"/>
      <c r="H14" s="132"/>
      <c r="I14" s="132"/>
      <c r="J14" s="132"/>
      <c r="K14" s="132"/>
      <c r="L14" s="132"/>
      <c r="M14" s="132"/>
      <c r="N14" s="132"/>
      <c r="O14" s="132"/>
      <c r="P14" s="132"/>
      <c r="Q14" s="132"/>
      <c r="R14" s="132"/>
      <c r="S14" s="132"/>
      <c r="T14" s="132"/>
      <c r="U14" s="132"/>
      <c r="V14" s="132"/>
      <c r="W14" s="132"/>
      <c r="X14" s="132"/>
      <c r="Y14" s="132"/>
      <c r="Z14" s="132"/>
      <c r="AA14" s="132"/>
      <c r="AB14" s="132"/>
      <c r="AC14" s="132"/>
      <c r="AD14" s="132"/>
      <c r="AE14" s="132"/>
      <c r="AF14" s="132"/>
      <c r="AG14" s="25"/>
      <c r="AH14" s="25"/>
      <c r="AI14" s="25"/>
      <c r="AJ14" s="25"/>
      <c r="AK14" s="25"/>
      <c r="AL14" s="25"/>
      <c r="AM14" s="25"/>
      <c r="AN14" s="25"/>
      <c r="AO14" s="25"/>
      <c r="AP14" s="25"/>
      <c r="AQ14" s="25"/>
      <c r="AR14" s="25"/>
      <c r="AS14" s="25"/>
      <c r="AT14" s="25"/>
      <c r="AU14" s="25"/>
      <c r="AV14" s="25"/>
      <c r="AW14" s="25"/>
      <c r="AX14" s="25"/>
      <c r="AY14" s="25"/>
      <c r="AZ14" s="25"/>
      <c r="BA14" s="25"/>
      <c r="BB14" s="15"/>
      <c r="BC14" s="5"/>
    </row>
    <row r="15" spans="2:55" ht="12" customHeight="1" x14ac:dyDescent="0.25">
      <c r="B15" s="4"/>
      <c r="C15" s="133" t="s">
        <v>754</v>
      </c>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4"/>
      <c r="AG15" s="25"/>
      <c r="AH15" s="25"/>
      <c r="AI15" s="25"/>
      <c r="AJ15" s="25"/>
      <c r="AK15" s="25"/>
      <c r="AL15" s="25"/>
      <c r="AM15" s="25"/>
      <c r="AN15" s="25"/>
      <c r="AO15" s="25"/>
      <c r="AP15" s="25"/>
      <c r="AQ15" s="25"/>
      <c r="AR15" s="25"/>
      <c r="AS15" s="25"/>
      <c r="AT15" s="25"/>
      <c r="AU15" s="25"/>
      <c r="AV15" s="25"/>
      <c r="AW15" s="25"/>
      <c r="AX15" s="25"/>
      <c r="AY15" s="25"/>
      <c r="AZ15" s="25"/>
      <c r="BA15" s="25"/>
      <c r="BB15" s="15"/>
      <c r="BC15" s="5"/>
    </row>
    <row r="16" spans="2:55" ht="12" customHeight="1" x14ac:dyDescent="0.25">
      <c r="B16" s="4"/>
      <c r="C16" s="136" t="s">
        <v>51</v>
      </c>
      <c r="D16" s="137"/>
      <c r="E16" s="137"/>
      <c r="F16" s="137"/>
      <c r="G16" s="137"/>
      <c r="H16" s="137"/>
      <c r="I16" s="137"/>
      <c r="J16" s="137"/>
      <c r="K16" s="137"/>
      <c r="L16" s="137"/>
      <c r="M16" s="137"/>
      <c r="N16" s="137"/>
      <c r="O16" s="137"/>
      <c r="P16" s="137"/>
      <c r="Q16" s="137"/>
      <c r="R16" s="137"/>
      <c r="S16" s="137"/>
      <c r="T16" s="137"/>
      <c r="U16" s="137"/>
      <c r="V16" s="137"/>
      <c r="W16" s="137"/>
      <c r="X16" s="137"/>
      <c r="Y16" s="137"/>
      <c r="Z16" s="137"/>
      <c r="AA16" s="137"/>
      <c r="AB16" s="137"/>
      <c r="AC16" s="137"/>
      <c r="AD16" s="137"/>
      <c r="AE16" s="137"/>
      <c r="AF16" s="137"/>
      <c r="AG16" s="25"/>
      <c r="AH16" s="25"/>
      <c r="AI16" s="25"/>
      <c r="AJ16" s="25"/>
      <c r="AK16" s="25"/>
      <c r="AL16" s="25"/>
      <c r="AM16" s="25"/>
      <c r="AN16" s="25"/>
      <c r="AO16" s="25"/>
      <c r="AP16" s="25"/>
      <c r="AQ16" s="25"/>
      <c r="AR16" s="25"/>
      <c r="AS16" s="25"/>
      <c r="AT16" s="25"/>
      <c r="AU16" s="25"/>
      <c r="AV16" s="25"/>
      <c r="AW16" s="25"/>
      <c r="AX16" s="25"/>
      <c r="AY16" s="25"/>
      <c r="AZ16" s="25"/>
      <c r="BA16" s="25"/>
      <c r="BB16" s="15"/>
      <c r="BC16" s="5"/>
    </row>
    <row r="17" spans="2:55" ht="12" customHeight="1" x14ac:dyDescent="0.25">
      <c r="B17" s="4"/>
      <c r="C17" s="25"/>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15"/>
      <c r="BC17" s="5"/>
    </row>
    <row r="18" spans="2:55" ht="12" customHeight="1" x14ac:dyDescent="0.25">
      <c r="B18" s="4"/>
      <c r="C18" s="25"/>
      <c r="D18" s="186" t="s">
        <v>60</v>
      </c>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8"/>
      <c r="BB18" s="15"/>
      <c r="BC18" s="5"/>
    </row>
    <row r="19" spans="2:55" ht="12" customHeight="1" x14ac:dyDescent="0.25">
      <c r="B19" s="4"/>
      <c r="D19" s="69" t="s">
        <v>61</v>
      </c>
      <c r="E19" s="70"/>
      <c r="F19" s="70"/>
      <c r="G19" s="70"/>
      <c r="H19" s="70"/>
      <c r="I19" s="70"/>
      <c r="J19" s="70"/>
      <c r="K19" s="70"/>
      <c r="L19" s="70"/>
      <c r="M19" s="70"/>
      <c r="N19" s="70"/>
      <c r="O19" s="70"/>
      <c r="P19" s="70"/>
      <c r="Q19" s="70"/>
      <c r="R19" s="70"/>
      <c r="S19" s="70"/>
      <c r="T19" s="70"/>
      <c r="U19" s="70"/>
      <c r="V19" s="70"/>
      <c r="W19" s="70"/>
      <c r="X19" s="70"/>
      <c r="Y19" s="70"/>
      <c r="Z19" s="70"/>
      <c r="AA19" s="72"/>
      <c r="AB19" s="69" t="s">
        <v>62</v>
      </c>
      <c r="AC19" s="70"/>
      <c r="AD19" s="70"/>
      <c r="AE19" s="70"/>
      <c r="AF19" s="70"/>
      <c r="AG19" s="70"/>
      <c r="AH19" s="70"/>
      <c r="AI19" s="70"/>
      <c r="AJ19" s="70"/>
      <c r="AK19" s="70"/>
      <c r="AL19" s="70"/>
      <c r="AM19" s="70"/>
      <c r="AN19" s="70"/>
      <c r="AO19" s="70"/>
      <c r="AP19" s="70"/>
      <c r="AQ19" s="70"/>
      <c r="AR19" s="70"/>
      <c r="AS19" s="70"/>
      <c r="AT19" s="70"/>
      <c r="AU19" s="70"/>
      <c r="AV19" s="70"/>
      <c r="AW19" s="70"/>
      <c r="AX19" s="71"/>
      <c r="AY19" s="70"/>
      <c r="AZ19" s="70"/>
      <c r="BA19" s="72"/>
      <c r="BB19" s="15"/>
      <c r="BC19" s="5"/>
    </row>
    <row r="20" spans="2:55" ht="12" customHeight="1" x14ac:dyDescent="0.25">
      <c r="B20" s="4"/>
      <c r="D20" s="75"/>
      <c r="E20" s="25"/>
      <c r="F20" s="25"/>
      <c r="G20" s="25"/>
      <c r="H20" s="25"/>
      <c r="I20" s="25"/>
      <c r="J20" s="25"/>
      <c r="K20" s="25"/>
      <c r="L20" s="25"/>
      <c r="M20" s="25"/>
      <c r="N20" s="25"/>
      <c r="O20" s="25"/>
      <c r="P20" s="25"/>
      <c r="Q20" s="25"/>
      <c r="R20" s="25"/>
      <c r="S20" s="25"/>
      <c r="T20" s="25"/>
      <c r="U20" s="25"/>
      <c r="V20" s="25"/>
      <c r="W20" s="25"/>
      <c r="X20" s="25"/>
      <c r="Y20" s="25"/>
      <c r="Z20" s="25"/>
      <c r="AA20" s="74"/>
      <c r="AB20" s="73"/>
      <c r="AC20" s="25"/>
      <c r="AD20" s="25"/>
      <c r="AE20" s="25"/>
      <c r="AF20" s="25"/>
      <c r="AG20" s="25"/>
      <c r="AH20" s="25"/>
      <c r="AI20" s="25"/>
      <c r="AJ20" s="25"/>
      <c r="AK20" s="25"/>
      <c r="AL20" s="25"/>
      <c r="AM20" s="25"/>
      <c r="AN20" s="25"/>
      <c r="AO20" s="25"/>
      <c r="AP20" s="25"/>
      <c r="AQ20" s="25"/>
      <c r="AR20" s="25"/>
      <c r="AS20" s="25"/>
      <c r="AT20" s="25"/>
      <c r="AU20" s="25"/>
      <c r="AV20" s="25"/>
      <c r="AW20" s="25"/>
      <c r="AX20" s="29"/>
      <c r="AY20" s="25"/>
      <c r="AZ20" s="25"/>
      <c r="BA20" s="74"/>
      <c r="BB20" s="15"/>
      <c r="BC20" s="5"/>
    </row>
    <row r="21" spans="2:55" ht="12" customHeight="1" x14ac:dyDescent="0.25">
      <c r="B21" s="4"/>
      <c r="D21" s="75"/>
      <c r="E21" s="192"/>
      <c r="F21" s="193"/>
      <c r="G21" s="193"/>
      <c r="H21" s="193"/>
      <c r="I21" s="193"/>
      <c r="J21" s="193"/>
      <c r="K21" s="193"/>
      <c r="L21" s="193"/>
      <c r="M21" s="193"/>
      <c r="N21" s="193"/>
      <c r="O21" s="193"/>
      <c r="P21" s="193"/>
      <c r="Q21" s="193"/>
      <c r="R21" s="193"/>
      <c r="S21" s="193"/>
      <c r="T21" s="193"/>
      <c r="U21" s="193"/>
      <c r="V21" s="193"/>
      <c r="W21" s="193"/>
      <c r="X21" s="193"/>
      <c r="Y21" s="193"/>
      <c r="Z21" s="194"/>
      <c r="AA21" s="74"/>
      <c r="AB21" s="73"/>
      <c r="AC21" s="192"/>
      <c r="AD21" s="193"/>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4"/>
      <c r="BA21" s="74"/>
      <c r="BB21" s="15"/>
      <c r="BC21" s="5"/>
    </row>
    <row r="22" spans="2:55" ht="12" customHeight="1" x14ac:dyDescent="0.25">
      <c r="B22" s="4"/>
      <c r="D22" s="78"/>
      <c r="E22" s="79"/>
      <c r="F22" s="79"/>
      <c r="G22" s="79"/>
      <c r="H22" s="79"/>
      <c r="I22" s="79"/>
      <c r="J22" s="79"/>
      <c r="K22" s="79"/>
      <c r="L22" s="79"/>
      <c r="M22" s="79"/>
      <c r="N22" s="79"/>
      <c r="O22" s="79"/>
      <c r="P22" s="79"/>
      <c r="Q22" s="79"/>
      <c r="R22" s="79"/>
      <c r="S22" s="79"/>
      <c r="T22" s="79"/>
      <c r="U22" s="79"/>
      <c r="V22" s="79"/>
      <c r="W22" s="79"/>
      <c r="X22" s="79"/>
      <c r="Y22" s="79"/>
      <c r="Z22" s="79"/>
      <c r="AA22" s="77"/>
      <c r="AB22" s="44"/>
      <c r="AC22" s="76"/>
      <c r="AD22" s="76"/>
      <c r="AE22" s="76"/>
      <c r="AF22" s="76"/>
      <c r="AG22" s="76"/>
      <c r="AH22" s="76"/>
      <c r="AI22" s="76"/>
      <c r="AJ22" s="76"/>
      <c r="AK22" s="76"/>
      <c r="AL22" s="76"/>
      <c r="AM22" s="76"/>
      <c r="AN22" s="76"/>
      <c r="AO22" s="76"/>
      <c r="AP22" s="76"/>
      <c r="AQ22" s="76"/>
      <c r="AR22" s="76"/>
      <c r="AS22" s="76"/>
      <c r="AT22" s="76"/>
      <c r="AU22" s="76"/>
      <c r="AV22" s="76"/>
      <c r="AW22" s="76"/>
      <c r="AX22" s="45"/>
      <c r="AY22" s="76"/>
      <c r="AZ22" s="76"/>
      <c r="BA22" s="77"/>
      <c r="BB22" s="15"/>
      <c r="BC22" s="5"/>
    </row>
    <row r="23" spans="2:55" ht="12" customHeight="1" x14ac:dyDescent="0.25">
      <c r="B23" s="4"/>
      <c r="E23" s="29"/>
      <c r="F23" s="29"/>
      <c r="G23" s="29"/>
      <c r="H23" s="29"/>
      <c r="I23" s="29"/>
      <c r="J23" s="29"/>
      <c r="K23" s="29"/>
      <c r="L23" s="29"/>
      <c r="M23" s="29"/>
      <c r="N23" s="29"/>
      <c r="O23" s="29"/>
      <c r="P23" s="29"/>
      <c r="Q23" s="29"/>
      <c r="R23" s="29"/>
      <c r="S23" s="29"/>
      <c r="T23" s="29"/>
      <c r="U23" s="29"/>
      <c r="V23" s="29"/>
      <c r="W23" s="29"/>
      <c r="X23" s="29"/>
      <c r="Y23" s="29"/>
      <c r="AA23" s="29"/>
      <c r="AB23" s="29"/>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15"/>
      <c r="BC23" s="5"/>
    </row>
    <row r="24" spans="2:55" ht="23.75" customHeight="1" x14ac:dyDescent="0.25">
      <c r="B24" s="4"/>
      <c r="D24" s="195" t="s">
        <v>758</v>
      </c>
      <c r="E24" s="179"/>
      <c r="F24" s="179"/>
      <c r="G24" s="179"/>
      <c r="H24" s="179"/>
      <c r="I24" s="179"/>
      <c r="J24" s="179"/>
      <c r="K24" s="179"/>
      <c r="L24" s="179"/>
      <c r="M24" s="179"/>
      <c r="N24" s="179"/>
      <c r="O24" s="179"/>
      <c r="P24" s="179"/>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5"/>
      <c r="BC24" s="5"/>
    </row>
    <row r="25" spans="2:55" ht="12" customHeight="1" x14ac:dyDescent="0.25">
      <c r="B25" s="4"/>
      <c r="C25" s="3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34"/>
      <c r="AQ25" s="34"/>
      <c r="AR25" s="34"/>
      <c r="AS25" s="34"/>
      <c r="AT25" s="34"/>
      <c r="AU25" s="34"/>
      <c r="AV25" s="34"/>
      <c r="AW25" s="34"/>
      <c r="AX25" s="34"/>
      <c r="AY25" s="34"/>
      <c r="AZ25" s="34"/>
      <c r="BA25" s="34"/>
      <c r="BB25" s="15"/>
      <c r="BC25" s="35"/>
    </row>
    <row r="26" spans="2:55" ht="12" customHeight="1" x14ac:dyDescent="0.25">
      <c r="B26" s="4"/>
      <c r="C26" s="33"/>
      <c r="D26" s="186" t="s">
        <v>63</v>
      </c>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8"/>
      <c r="BB26" s="15"/>
      <c r="BC26" s="35"/>
    </row>
    <row r="27" spans="2:55" ht="12" customHeight="1" x14ac:dyDescent="0.25">
      <c r="B27" s="4"/>
      <c r="C27" s="33"/>
      <c r="D27" s="69" t="s">
        <v>64</v>
      </c>
      <c r="E27" s="70"/>
      <c r="F27" s="70"/>
      <c r="G27" s="70"/>
      <c r="H27" s="70"/>
      <c r="I27" s="70"/>
      <c r="J27" s="70"/>
      <c r="K27" s="70"/>
      <c r="L27" s="70"/>
      <c r="M27" s="70"/>
      <c r="N27" s="70"/>
      <c r="O27" s="70"/>
      <c r="P27" s="70"/>
      <c r="Q27" s="70"/>
      <c r="R27" s="70"/>
      <c r="S27" s="70"/>
      <c r="T27" s="70"/>
      <c r="U27" s="70"/>
      <c r="V27" s="70"/>
      <c r="W27" s="70"/>
      <c r="X27" s="70"/>
      <c r="Y27" s="70"/>
      <c r="Z27" s="71"/>
      <c r="AA27" s="70"/>
      <c r="AB27" s="70"/>
      <c r="AC27" s="72"/>
      <c r="AD27" s="69" t="s">
        <v>65</v>
      </c>
      <c r="AE27" s="70"/>
      <c r="AF27" s="70"/>
      <c r="AG27" s="70"/>
      <c r="AH27" s="70"/>
      <c r="AI27" s="70"/>
      <c r="AJ27" s="70"/>
      <c r="AK27" s="70"/>
      <c r="AL27" s="70"/>
      <c r="AM27" s="70"/>
      <c r="AN27" s="70"/>
      <c r="AO27" s="70"/>
      <c r="AP27" s="70"/>
      <c r="AQ27" s="70"/>
      <c r="AR27" s="70"/>
      <c r="AS27" s="70"/>
      <c r="AT27" s="70"/>
      <c r="AU27" s="70"/>
      <c r="AV27" s="70"/>
      <c r="AW27" s="70"/>
      <c r="AX27" s="70"/>
      <c r="AY27" s="70"/>
      <c r="AZ27" s="70"/>
      <c r="BA27" s="72"/>
      <c r="BB27" s="15"/>
      <c r="BC27" s="35"/>
    </row>
    <row r="28" spans="2:55" ht="12" customHeight="1" x14ac:dyDescent="0.25">
      <c r="B28" s="4"/>
      <c r="C28" s="33"/>
      <c r="D28" s="73"/>
      <c r="E28" s="25"/>
      <c r="F28" s="25"/>
      <c r="G28" s="25"/>
      <c r="H28" s="25"/>
      <c r="I28" s="25"/>
      <c r="J28" s="25"/>
      <c r="K28" s="25"/>
      <c r="L28" s="25"/>
      <c r="M28" s="25"/>
      <c r="N28" s="25"/>
      <c r="O28" s="25"/>
      <c r="P28" s="25"/>
      <c r="Q28" s="25"/>
      <c r="R28" s="25"/>
      <c r="S28" s="25"/>
      <c r="T28" s="25"/>
      <c r="U28" s="25"/>
      <c r="V28" s="25"/>
      <c r="W28" s="25"/>
      <c r="X28" s="25"/>
      <c r="Y28" s="25"/>
      <c r="Z28" s="29"/>
      <c r="AA28" s="25"/>
      <c r="AB28" s="25"/>
      <c r="AC28" s="74"/>
      <c r="AD28" s="75"/>
      <c r="AE28" s="25"/>
      <c r="AF28" s="25"/>
      <c r="AG28" s="25"/>
      <c r="AH28" s="25"/>
      <c r="AI28" s="25"/>
      <c r="AJ28" s="25"/>
      <c r="AK28" s="25"/>
      <c r="AL28" s="25"/>
      <c r="AM28" s="25"/>
      <c r="AN28" s="25"/>
      <c r="AO28" s="25"/>
      <c r="AP28" s="25"/>
      <c r="AQ28" s="25"/>
      <c r="AR28" s="25"/>
      <c r="AS28" s="25"/>
      <c r="AT28" s="25"/>
      <c r="AU28" s="25"/>
      <c r="AV28" s="25"/>
      <c r="AW28" s="25"/>
      <c r="AX28" s="25"/>
      <c r="AY28" s="25"/>
      <c r="AZ28" s="25"/>
      <c r="BA28" s="74"/>
      <c r="BB28" s="15"/>
      <c r="BC28" s="35"/>
    </row>
    <row r="29" spans="2:55" ht="12" customHeight="1" x14ac:dyDescent="0.25">
      <c r="B29" s="4"/>
      <c r="C29" s="33"/>
      <c r="D29" s="73"/>
      <c r="E29" s="192"/>
      <c r="F29" s="193"/>
      <c r="G29" s="193"/>
      <c r="H29" s="193"/>
      <c r="I29" s="193"/>
      <c r="J29" s="193"/>
      <c r="K29" s="193"/>
      <c r="L29" s="193"/>
      <c r="M29" s="193"/>
      <c r="N29" s="193"/>
      <c r="O29" s="193"/>
      <c r="P29" s="193"/>
      <c r="Q29" s="193"/>
      <c r="R29" s="193"/>
      <c r="S29" s="193"/>
      <c r="T29" s="193"/>
      <c r="U29" s="193"/>
      <c r="V29" s="193"/>
      <c r="W29" s="193"/>
      <c r="X29" s="193"/>
      <c r="Y29" s="193"/>
      <c r="Z29" s="193"/>
      <c r="AA29" s="193"/>
      <c r="AB29" s="194"/>
      <c r="AC29" s="74"/>
      <c r="AD29" s="75"/>
      <c r="AE29" s="192"/>
      <c r="AF29" s="193"/>
      <c r="AG29" s="193"/>
      <c r="AH29" s="193"/>
      <c r="AI29" s="193"/>
      <c r="AJ29" s="193"/>
      <c r="AK29" s="193"/>
      <c r="AL29" s="193"/>
      <c r="AM29" s="193"/>
      <c r="AN29" s="193"/>
      <c r="AO29" s="193"/>
      <c r="AP29" s="193"/>
      <c r="AQ29" s="193"/>
      <c r="AR29" s="193"/>
      <c r="AS29" s="193"/>
      <c r="AT29" s="193"/>
      <c r="AU29" s="193"/>
      <c r="AV29" s="193"/>
      <c r="AW29" s="193"/>
      <c r="AX29" s="193"/>
      <c r="AY29" s="193"/>
      <c r="AZ29" s="194"/>
      <c r="BA29" s="74"/>
      <c r="BB29" s="15"/>
      <c r="BC29" s="35"/>
    </row>
    <row r="30" spans="2:55" ht="12" customHeight="1" x14ac:dyDescent="0.25">
      <c r="B30" s="4"/>
      <c r="C30" s="33"/>
      <c r="D30" s="44"/>
      <c r="E30" s="76"/>
      <c r="F30" s="76"/>
      <c r="G30" s="76"/>
      <c r="H30" s="76"/>
      <c r="I30" s="76"/>
      <c r="J30" s="76"/>
      <c r="K30" s="76"/>
      <c r="L30" s="76"/>
      <c r="M30" s="76"/>
      <c r="N30" s="76"/>
      <c r="O30" s="76"/>
      <c r="P30" s="76"/>
      <c r="Q30" s="76"/>
      <c r="R30" s="76"/>
      <c r="S30" s="76"/>
      <c r="T30" s="76"/>
      <c r="U30" s="76"/>
      <c r="V30" s="76"/>
      <c r="W30" s="76"/>
      <c r="X30" s="76"/>
      <c r="Y30" s="76"/>
      <c r="Z30" s="45"/>
      <c r="AA30" s="76"/>
      <c r="AB30" s="76"/>
      <c r="AC30" s="77"/>
      <c r="AD30" s="78"/>
      <c r="AE30" s="79"/>
      <c r="AF30" s="79"/>
      <c r="AG30" s="79"/>
      <c r="AH30" s="79"/>
      <c r="AI30" s="79"/>
      <c r="AJ30" s="79"/>
      <c r="AK30" s="79"/>
      <c r="AL30" s="79"/>
      <c r="AM30" s="79"/>
      <c r="AN30" s="79"/>
      <c r="AO30" s="79"/>
      <c r="AP30" s="79"/>
      <c r="AQ30" s="79"/>
      <c r="AR30" s="79"/>
      <c r="AS30" s="79"/>
      <c r="AT30" s="79"/>
      <c r="AU30" s="79"/>
      <c r="AV30" s="79"/>
      <c r="AW30" s="79"/>
      <c r="AX30" s="79"/>
      <c r="AY30" s="79"/>
      <c r="AZ30" s="79"/>
      <c r="BA30" s="77"/>
      <c r="BB30" s="15"/>
      <c r="BC30" s="35"/>
    </row>
    <row r="31" spans="2:55" ht="12" customHeight="1" x14ac:dyDescent="0.25">
      <c r="B31" s="4"/>
      <c r="C31" s="33"/>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4"/>
      <c r="AU31" s="34"/>
      <c r="AV31" s="34"/>
      <c r="AW31" s="34"/>
      <c r="AX31" s="34"/>
      <c r="AY31" s="34"/>
      <c r="AZ31" s="34"/>
      <c r="BA31" s="34"/>
      <c r="BB31" s="15"/>
      <c r="BC31" s="35"/>
    </row>
    <row r="32" spans="2:55" ht="12" customHeight="1" x14ac:dyDescent="0.25">
      <c r="B32" s="4"/>
      <c r="D32" s="186" t="s">
        <v>773</v>
      </c>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8"/>
      <c r="BB32" s="15"/>
      <c r="BC32" s="5"/>
    </row>
    <row r="33" spans="2:55" ht="12" customHeight="1" x14ac:dyDescent="0.25">
      <c r="B33" s="4"/>
      <c r="D33" s="73" t="s">
        <v>66</v>
      </c>
      <c r="E33" s="29"/>
      <c r="F33" s="25"/>
      <c r="G33" s="25"/>
      <c r="H33" s="25"/>
      <c r="I33" s="25"/>
      <c r="J33" s="25"/>
      <c r="K33" s="25"/>
      <c r="L33" s="25"/>
      <c r="M33" s="25"/>
      <c r="N33" s="25"/>
      <c r="O33" s="29"/>
      <c r="P33" s="25"/>
      <c r="Q33" s="25"/>
      <c r="R33" s="25"/>
      <c r="S33" s="25"/>
      <c r="T33" s="25"/>
      <c r="U33" s="25"/>
      <c r="V33" s="25"/>
      <c r="W33" s="25"/>
      <c r="X33" s="25"/>
      <c r="Y33" s="25"/>
      <c r="Z33" s="25"/>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94"/>
      <c r="BB33" s="15"/>
      <c r="BC33" s="5"/>
    </row>
    <row r="34" spans="2:55" ht="12" customHeight="1" x14ac:dyDescent="0.25">
      <c r="B34" s="4"/>
      <c r="D34" s="73"/>
      <c r="E34" s="25"/>
      <c r="F34" s="25"/>
      <c r="G34" s="25"/>
      <c r="H34" s="25"/>
      <c r="I34" s="25"/>
      <c r="J34" s="25"/>
      <c r="K34" s="25"/>
      <c r="L34" s="25"/>
      <c r="M34" s="25"/>
      <c r="N34" s="25"/>
      <c r="O34" s="29"/>
      <c r="P34" s="25"/>
      <c r="Q34" s="25"/>
      <c r="R34" s="25"/>
      <c r="S34" s="25"/>
      <c r="T34" s="25"/>
      <c r="U34" s="25"/>
      <c r="V34" s="25"/>
      <c r="W34" s="25"/>
      <c r="X34" s="25"/>
      <c r="Y34" s="25"/>
      <c r="Z34" s="25"/>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87"/>
      <c r="BB34" s="15"/>
      <c r="BC34" s="5"/>
    </row>
    <row r="35" spans="2:55" ht="12" customHeight="1" x14ac:dyDescent="0.25">
      <c r="B35" s="4"/>
      <c r="D35" s="73"/>
      <c r="E35" s="199">
        <v>2025</v>
      </c>
      <c r="F35" s="200"/>
      <c r="G35" s="200"/>
      <c r="H35" s="200"/>
      <c r="I35" s="201"/>
      <c r="J35" s="25"/>
      <c r="K35" s="25"/>
      <c r="L35" s="25"/>
      <c r="M35" s="25"/>
      <c r="N35" s="25"/>
      <c r="O35" s="29"/>
      <c r="P35" s="25"/>
      <c r="Q35" s="25"/>
      <c r="R35" s="25"/>
      <c r="S35" s="25"/>
      <c r="T35" s="25"/>
      <c r="U35" s="25"/>
      <c r="V35" s="25"/>
      <c r="W35" s="25"/>
      <c r="X35" s="25"/>
      <c r="Y35" s="25"/>
      <c r="Z35" s="25"/>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87"/>
      <c r="BB35" s="15"/>
      <c r="BC35" s="5"/>
    </row>
    <row r="36" spans="2:55" ht="12" customHeight="1" x14ac:dyDescent="0.25">
      <c r="B36" s="4"/>
      <c r="D36" s="44"/>
      <c r="E36" s="76"/>
      <c r="F36" s="76"/>
      <c r="G36" s="76"/>
      <c r="H36" s="76"/>
      <c r="I36" s="76"/>
      <c r="J36" s="76"/>
      <c r="K36" s="76"/>
      <c r="L36" s="76"/>
      <c r="M36" s="76"/>
      <c r="N36" s="76"/>
      <c r="O36" s="45"/>
      <c r="P36" s="76"/>
      <c r="Q36" s="76"/>
      <c r="R36" s="76"/>
      <c r="S36" s="76"/>
      <c r="T36" s="76"/>
      <c r="U36" s="76"/>
      <c r="V36" s="76"/>
      <c r="W36" s="76"/>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95"/>
      <c r="BB36" s="15"/>
      <c r="BC36" s="5"/>
    </row>
    <row r="37" spans="2:55" ht="12" customHeight="1" x14ac:dyDescent="0.25">
      <c r="B37" s="4"/>
      <c r="E37" s="29"/>
      <c r="F37" s="29"/>
      <c r="G37" s="29"/>
      <c r="H37" s="29"/>
      <c r="I37" s="29"/>
      <c r="J37" s="29"/>
      <c r="K37" s="29"/>
      <c r="L37" s="29"/>
      <c r="M37" s="29"/>
      <c r="N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c r="AY37" s="29"/>
      <c r="AZ37" s="29"/>
      <c r="BA37" s="29"/>
      <c r="BB37" s="15"/>
      <c r="BC37" s="5"/>
    </row>
    <row r="38" spans="2:55" ht="12" customHeight="1" x14ac:dyDescent="0.25">
      <c r="B38" s="4"/>
      <c r="D38" s="186" t="s">
        <v>774</v>
      </c>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8"/>
      <c r="BB38" s="15"/>
      <c r="BC38" s="5"/>
    </row>
    <row r="39" spans="2:55" ht="12" customHeight="1" x14ac:dyDescent="0.25">
      <c r="B39" s="4"/>
      <c r="D39" s="69"/>
      <c r="E39" s="71"/>
      <c r="F39" s="70"/>
      <c r="G39" s="70"/>
      <c r="H39" s="70"/>
      <c r="I39" s="70"/>
      <c r="J39" s="70"/>
      <c r="K39" s="70"/>
      <c r="L39" s="70"/>
      <c r="M39" s="70"/>
      <c r="N39" s="70"/>
      <c r="O39" s="71"/>
      <c r="P39" s="70"/>
      <c r="Q39" s="70"/>
      <c r="R39" s="70"/>
      <c r="S39" s="70"/>
      <c r="T39" s="70"/>
      <c r="U39" s="70"/>
      <c r="V39" s="70"/>
      <c r="W39" s="70"/>
      <c r="X39" s="70"/>
      <c r="Y39" s="70"/>
      <c r="Z39" s="70"/>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94"/>
      <c r="BB39" s="15"/>
      <c r="BC39" s="5"/>
    </row>
    <row r="40" spans="2:55" ht="12" customHeight="1" x14ac:dyDescent="0.25">
      <c r="B40" s="4"/>
      <c r="D40" s="42"/>
      <c r="E40" s="25" t="str">
        <f>"Est-ce que les états financiers audités de l'année "&amp;E35&amp;" seront disponibles avant le 15 février "&amp;E35+1&amp;"?"</f>
        <v>Est-ce que les états financiers audités de l'année 2025 seront disponibles avant le 15 février 2026?</v>
      </c>
      <c r="F40" s="25"/>
      <c r="G40" s="29"/>
      <c r="H40" s="29"/>
      <c r="I40" s="29"/>
      <c r="J40" s="29"/>
      <c r="K40" s="29"/>
      <c r="L40" s="29"/>
      <c r="M40" s="29"/>
      <c r="N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c r="AR40" s="29"/>
      <c r="AS40" s="29"/>
      <c r="AT40" s="29"/>
      <c r="AU40" s="29"/>
      <c r="AV40" s="199" t="s">
        <v>767</v>
      </c>
      <c r="AW40" s="200"/>
      <c r="AX40" s="200"/>
      <c r="AY40" s="200"/>
      <c r="AZ40" s="201"/>
      <c r="BA40" s="87"/>
      <c r="BB40" s="15"/>
      <c r="BC40" s="5"/>
    </row>
    <row r="41" spans="2:55" ht="12" customHeight="1" x14ac:dyDescent="0.25">
      <c r="B41" s="4"/>
      <c r="D41" s="42"/>
      <c r="E41" s="29"/>
      <c r="F41" s="29"/>
      <c r="G41" s="29"/>
      <c r="H41" s="29"/>
      <c r="I41" s="29"/>
      <c r="J41" s="29"/>
      <c r="K41" s="29"/>
      <c r="L41" s="29"/>
      <c r="M41" s="29"/>
      <c r="N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87"/>
      <c r="BB41" s="15"/>
      <c r="BC41" s="5"/>
    </row>
    <row r="42" spans="2:55" ht="12" customHeight="1" x14ac:dyDescent="0.25">
      <c r="B42" s="4"/>
      <c r="D42" s="42"/>
      <c r="E42" s="29" t="s">
        <v>771</v>
      </c>
      <c r="F42" s="29"/>
      <c r="G42" s="29"/>
      <c r="H42" s="29"/>
      <c r="I42" s="29"/>
      <c r="J42" s="29"/>
      <c r="K42" s="29"/>
      <c r="L42" s="29"/>
      <c r="M42" s="29"/>
      <c r="N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196" cm="1">
        <f t="array" ref="AV42">E35-_xlfn.SWITCH(AV40,"Oui",1,2)</f>
        <v>2023</v>
      </c>
      <c r="AW42" s="197"/>
      <c r="AX42" s="197"/>
      <c r="AY42" s="197"/>
      <c r="AZ42" s="198"/>
      <c r="BA42" s="87"/>
      <c r="BB42" s="15"/>
      <c r="BC42" s="5"/>
    </row>
    <row r="43" spans="2:55" ht="12" customHeight="1" x14ac:dyDescent="0.25">
      <c r="B43" s="4"/>
      <c r="D43" s="42"/>
      <c r="BA43" s="87"/>
      <c r="BB43" s="15"/>
      <c r="BC43" s="5"/>
    </row>
    <row r="44" spans="2:55" ht="12" customHeight="1" x14ac:dyDescent="0.25">
      <c r="B44" s="4"/>
      <c r="D44" s="42"/>
      <c r="E44" s="29" t="s">
        <v>772</v>
      </c>
      <c r="F44" s="29"/>
      <c r="G44" s="29"/>
      <c r="H44" s="29"/>
      <c r="I44" s="29"/>
      <c r="J44" s="29"/>
      <c r="K44" s="29"/>
      <c r="L44" s="29"/>
      <c r="M44" s="29"/>
      <c r="N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29"/>
      <c r="AS44" s="29"/>
      <c r="AT44" s="29"/>
      <c r="AU44" s="29"/>
      <c r="AV44" s="196" cm="1">
        <f t="array" ref="AV44">E35-_xlfn.SWITCH(AV40,"oui",0,1)</f>
        <v>2024</v>
      </c>
      <c r="AW44" s="197"/>
      <c r="AX44" s="197"/>
      <c r="AY44" s="197"/>
      <c r="AZ44" s="198"/>
      <c r="BA44" s="87"/>
      <c r="BB44" s="15"/>
      <c r="BC44" s="5"/>
    </row>
    <row r="45" spans="2:55" ht="12" customHeight="1" x14ac:dyDescent="0.25">
      <c r="B45" s="4"/>
      <c r="D45" s="44"/>
      <c r="E45" s="76"/>
      <c r="F45" s="76"/>
      <c r="G45" s="76"/>
      <c r="H45" s="76"/>
      <c r="I45" s="76"/>
      <c r="J45" s="76"/>
      <c r="K45" s="76"/>
      <c r="L45" s="76"/>
      <c r="M45" s="76"/>
      <c r="N45" s="76"/>
      <c r="O45" s="45"/>
      <c r="P45" s="76"/>
      <c r="Q45" s="76"/>
      <c r="R45" s="76"/>
      <c r="S45" s="76"/>
      <c r="T45" s="76"/>
      <c r="U45" s="76"/>
      <c r="V45" s="76"/>
      <c r="W45" s="76"/>
      <c r="X45" s="76"/>
      <c r="Y45" s="76"/>
      <c r="Z45" s="76"/>
      <c r="AA45" s="76"/>
      <c r="AB45" s="76"/>
      <c r="AC45" s="76"/>
      <c r="AD45" s="76"/>
      <c r="AE45" s="76"/>
      <c r="AF45" s="76"/>
      <c r="AG45" s="76"/>
      <c r="AH45" s="76"/>
      <c r="AI45" s="76"/>
      <c r="AJ45" s="76"/>
      <c r="AK45" s="76"/>
      <c r="AL45" s="76"/>
      <c r="AM45" s="76"/>
      <c r="AN45" s="76"/>
      <c r="AO45" s="76"/>
      <c r="AP45" s="76"/>
      <c r="AQ45" s="76"/>
      <c r="AR45" s="76"/>
      <c r="AS45" s="76"/>
      <c r="AT45" s="76"/>
      <c r="AU45" s="76"/>
      <c r="AV45" s="76"/>
      <c r="AW45" s="76"/>
      <c r="AX45" s="76"/>
      <c r="AY45" s="76"/>
      <c r="AZ45" s="76"/>
      <c r="BA45" s="95"/>
      <c r="BB45" s="15"/>
      <c r="BC45" s="5"/>
    </row>
    <row r="46" spans="2:55" ht="12" customHeight="1" thickBot="1" x14ac:dyDescent="0.3">
      <c r="B46" s="8"/>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10"/>
      <c r="BB46" s="10"/>
      <c r="BC46" s="11"/>
    </row>
  </sheetData>
  <sheetProtection algorithmName="SHA-512" hashValue="OTAmxHA9LYfUdrUG8S3y92NCEUurNYFlEyniSzKe1C7/fUF220sTlaAbKg63p4n21Y/0EwTxUHxL9ul7yIvIvw==" saltValue="uvEWvh+CZFRoWJhjSQD2/g==" spinCount="100000" sheet="1" objects="1" scenarios="1"/>
  <mergeCells count="15">
    <mergeCell ref="D38:BA38"/>
    <mergeCell ref="AV42:AZ42"/>
    <mergeCell ref="AV40:AZ40"/>
    <mergeCell ref="AV44:AZ44"/>
    <mergeCell ref="E35:I35"/>
    <mergeCell ref="D32:BA32"/>
    <mergeCell ref="C2:BB7"/>
    <mergeCell ref="C10:BA10"/>
    <mergeCell ref="D18:BA18"/>
    <mergeCell ref="D26:BA26"/>
    <mergeCell ref="E29:AB29"/>
    <mergeCell ref="AE29:AZ29"/>
    <mergeCell ref="AC21:AZ21"/>
    <mergeCell ref="E21:Z21"/>
    <mergeCell ref="D24:BA24"/>
  </mergeCells>
  <dataValidations count="2">
    <dataValidation type="whole" operator="greaterThanOrEqual" allowBlank="1" showInputMessage="1" showErrorMessage="1" sqref="E35:I35 AV42:AZ42 AV44:AZ44" xr:uid="{74845CA4-4FC5-4D05-988C-3ADE8A8A392B}">
      <formula1>2024</formula1>
    </dataValidation>
    <dataValidation type="list" allowBlank="1" showInputMessage="1" showErrorMessage="1" sqref="AV40" xr:uid="{2D917273-36AB-4066-83B5-B91D2AABE142}">
      <formula1>INDIRECT("T_O_N[O_N]")</formula1>
    </dataValidation>
  </dataValidations>
  <printOptions horizontalCentered="1"/>
  <pageMargins left="0.25" right="0.25" top="0.75" bottom="0.75" header="0.3" footer="0.3"/>
  <pageSetup scale="89" fitToHeight="0" orientation="portrait" r:id="rId1"/>
  <headerFooter>
    <oddFooter>&amp;RPage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3DC5-7DA2-48D3-9259-24B599205257}">
  <sheetPr>
    <tabColor theme="9" tint="0.79998168889431442"/>
    <pageSetUpPr fitToPage="1"/>
  </sheetPr>
  <dimension ref="B1:BA156"/>
  <sheetViews>
    <sheetView showGridLines="0" showRowColHeaders="0" zoomScaleNormal="100" workbookViewId="0">
      <selection activeCell="E1" sqref="E1"/>
    </sheetView>
  </sheetViews>
  <sheetFormatPr baseColWidth="10" defaultColWidth="2" defaultRowHeight="12" customHeight="1" x14ac:dyDescent="0.25"/>
  <cols>
    <col min="5" max="5" width="2" customWidth="1"/>
    <col min="26" max="26" width="2" customWidth="1"/>
    <col min="42" max="42" width="2" customWidth="1"/>
  </cols>
  <sheetData>
    <row r="1" spans="2:53" ht="12" customHeight="1" thickBot="1" x14ac:dyDescent="0.3"/>
    <row r="2" spans="2:53" ht="12" customHeight="1" thickBot="1" x14ac:dyDescent="0.3">
      <c r="B2" s="2"/>
      <c r="C2" s="189" t="s">
        <v>763</v>
      </c>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c r="AL2" s="189"/>
      <c r="AM2" s="189"/>
      <c r="AN2" s="189"/>
      <c r="AO2" s="189"/>
      <c r="AP2" s="189"/>
      <c r="AQ2" s="189"/>
      <c r="AR2" s="189"/>
      <c r="AS2" s="189"/>
      <c r="AT2" s="189"/>
      <c r="AU2" s="189"/>
      <c r="AV2" s="189"/>
      <c r="AW2" s="189"/>
      <c r="AX2" s="189"/>
      <c r="AY2" s="189"/>
      <c r="AZ2" s="189"/>
      <c r="BA2" s="3"/>
    </row>
    <row r="3" spans="2:53" ht="12" customHeight="1" thickBot="1" x14ac:dyDescent="0.3">
      <c r="B3" s="4"/>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c r="AR3" s="189"/>
      <c r="AS3" s="189"/>
      <c r="AT3" s="189"/>
      <c r="AU3" s="189"/>
      <c r="AV3" s="189"/>
      <c r="AW3" s="189"/>
      <c r="AX3" s="189"/>
      <c r="AY3" s="189"/>
      <c r="AZ3" s="189"/>
      <c r="BA3" s="5"/>
    </row>
    <row r="4" spans="2:53" ht="12" customHeight="1" thickBot="1" x14ac:dyDescent="0.3">
      <c r="B4" s="4"/>
      <c r="C4" s="189"/>
      <c r="D4" s="189"/>
      <c r="E4" s="189"/>
      <c r="F4" s="189"/>
      <c r="G4" s="189"/>
      <c r="H4" s="189"/>
      <c r="I4" s="189"/>
      <c r="J4" s="189"/>
      <c r="K4" s="189"/>
      <c r="L4" s="189"/>
      <c r="M4" s="189"/>
      <c r="N4" s="189"/>
      <c r="O4" s="189"/>
      <c r="P4" s="189"/>
      <c r="Q4" s="189"/>
      <c r="R4" s="189"/>
      <c r="S4" s="189"/>
      <c r="T4" s="189"/>
      <c r="U4" s="189"/>
      <c r="V4" s="189"/>
      <c r="W4" s="189"/>
      <c r="X4" s="189"/>
      <c r="Y4" s="189"/>
      <c r="Z4" s="189"/>
      <c r="AA4" s="189"/>
      <c r="AB4" s="189"/>
      <c r="AC4" s="189"/>
      <c r="AD4" s="189"/>
      <c r="AE4" s="189"/>
      <c r="AF4" s="189"/>
      <c r="AG4" s="189"/>
      <c r="AH4" s="189"/>
      <c r="AI4" s="189"/>
      <c r="AJ4" s="189"/>
      <c r="AK4" s="189"/>
      <c r="AL4" s="189"/>
      <c r="AM4" s="189"/>
      <c r="AN4" s="189"/>
      <c r="AO4" s="189"/>
      <c r="AP4" s="189"/>
      <c r="AQ4" s="189"/>
      <c r="AR4" s="189"/>
      <c r="AS4" s="189"/>
      <c r="AT4" s="189"/>
      <c r="AU4" s="189"/>
      <c r="AV4" s="189"/>
      <c r="AW4" s="189"/>
      <c r="AX4" s="189"/>
      <c r="AY4" s="189"/>
      <c r="AZ4" s="189"/>
      <c r="BA4" s="5"/>
    </row>
    <row r="5" spans="2:53" ht="12" customHeight="1" thickBot="1" x14ac:dyDescent="0.3">
      <c r="B5" s="4"/>
      <c r="C5" s="189"/>
      <c r="D5" s="189"/>
      <c r="E5" s="189"/>
      <c r="F5" s="189"/>
      <c r="G5" s="189"/>
      <c r="H5" s="189"/>
      <c r="I5" s="189"/>
      <c r="J5" s="189"/>
      <c r="K5" s="189"/>
      <c r="L5" s="189"/>
      <c r="M5" s="189"/>
      <c r="N5" s="189"/>
      <c r="O5" s="189"/>
      <c r="P5" s="189"/>
      <c r="Q5" s="189"/>
      <c r="R5" s="189"/>
      <c r="S5" s="189"/>
      <c r="T5" s="189"/>
      <c r="U5" s="189"/>
      <c r="V5" s="189"/>
      <c r="W5" s="189"/>
      <c r="X5" s="189"/>
      <c r="Y5" s="189"/>
      <c r="Z5" s="189"/>
      <c r="AA5" s="189"/>
      <c r="AB5" s="189"/>
      <c r="AC5" s="189"/>
      <c r="AD5" s="189"/>
      <c r="AE5" s="189"/>
      <c r="AF5" s="189"/>
      <c r="AG5" s="189"/>
      <c r="AH5" s="189"/>
      <c r="AI5" s="189"/>
      <c r="AJ5" s="189"/>
      <c r="AK5" s="189"/>
      <c r="AL5" s="189"/>
      <c r="AM5" s="189"/>
      <c r="AN5" s="189"/>
      <c r="AO5" s="189"/>
      <c r="AP5" s="189"/>
      <c r="AQ5" s="189"/>
      <c r="AR5" s="189"/>
      <c r="AS5" s="189"/>
      <c r="AT5" s="189"/>
      <c r="AU5" s="189"/>
      <c r="AV5" s="189"/>
      <c r="AW5" s="189"/>
      <c r="AX5" s="189"/>
      <c r="AY5" s="189"/>
      <c r="AZ5" s="189"/>
      <c r="BA5" s="5"/>
    </row>
    <row r="6" spans="2:53" ht="12" customHeight="1" thickBot="1" x14ac:dyDescent="0.3">
      <c r="B6" s="4"/>
      <c r="C6" s="189"/>
      <c r="D6" s="189"/>
      <c r="E6" s="189"/>
      <c r="F6" s="189"/>
      <c r="G6" s="189"/>
      <c r="H6" s="189"/>
      <c r="I6" s="189"/>
      <c r="J6" s="189"/>
      <c r="K6" s="189"/>
      <c r="L6" s="189"/>
      <c r="M6" s="189"/>
      <c r="N6" s="189"/>
      <c r="O6" s="189"/>
      <c r="P6" s="189"/>
      <c r="Q6" s="189"/>
      <c r="R6" s="189"/>
      <c r="S6" s="189"/>
      <c r="T6" s="189"/>
      <c r="U6" s="189"/>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c r="AX6" s="189"/>
      <c r="AY6" s="189"/>
      <c r="AZ6" s="189"/>
      <c r="BA6" s="5"/>
    </row>
    <row r="7" spans="2:53" ht="12" customHeight="1" thickBot="1" x14ac:dyDescent="0.3">
      <c r="B7" s="4"/>
      <c r="C7" s="189"/>
      <c r="D7" s="189"/>
      <c r="E7" s="189"/>
      <c r="F7" s="189"/>
      <c r="G7" s="189"/>
      <c r="H7" s="189"/>
      <c r="I7" s="189"/>
      <c r="J7" s="189"/>
      <c r="K7" s="189"/>
      <c r="L7" s="189"/>
      <c r="M7" s="189"/>
      <c r="N7" s="189"/>
      <c r="O7" s="189"/>
      <c r="P7" s="189"/>
      <c r="Q7" s="189"/>
      <c r="R7" s="189"/>
      <c r="S7" s="189"/>
      <c r="T7" s="189"/>
      <c r="U7" s="189"/>
      <c r="V7" s="189"/>
      <c r="W7" s="189"/>
      <c r="X7" s="189"/>
      <c r="Y7" s="189"/>
      <c r="Z7" s="189"/>
      <c r="AA7" s="189"/>
      <c r="AB7" s="189"/>
      <c r="AC7" s="189"/>
      <c r="AD7" s="189"/>
      <c r="AE7" s="189"/>
      <c r="AF7" s="189"/>
      <c r="AG7" s="189"/>
      <c r="AH7" s="189"/>
      <c r="AI7" s="189"/>
      <c r="AJ7" s="189"/>
      <c r="AK7" s="189"/>
      <c r="AL7" s="189"/>
      <c r="AM7" s="189"/>
      <c r="AN7" s="189"/>
      <c r="AO7" s="189"/>
      <c r="AP7" s="189"/>
      <c r="AQ7" s="189"/>
      <c r="AR7" s="189"/>
      <c r="AS7" s="189"/>
      <c r="AT7" s="189"/>
      <c r="AU7" s="189"/>
      <c r="AV7" s="189"/>
      <c r="AW7" s="189"/>
      <c r="AX7" s="189"/>
      <c r="AY7" s="189"/>
      <c r="AZ7" s="189"/>
      <c r="BA7" s="5"/>
    </row>
    <row r="8" spans="2:53" ht="12" customHeight="1" x14ac:dyDescent="0.25">
      <c r="B8" s="4"/>
      <c r="C8" s="122" t="str">
        <f>"Version : "&amp;Liste!$D$9</f>
        <v>Version : 2025V2</v>
      </c>
      <c r="D8" s="120"/>
      <c r="E8" s="120"/>
      <c r="F8" s="120"/>
      <c r="G8" s="120"/>
      <c r="H8" s="120"/>
      <c r="I8" s="120"/>
      <c r="J8" s="120"/>
      <c r="K8" s="120"/>
      <c r="L8" s="120"/>
      <c r="M8" s="120"/>
      <c r="N8" s="120"/>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c r="AS8" s="120"/>
      <c r="AT8" s="120"/>
      <c r="AU8" s="120"/>
      <c r="AV8" s="120"/>
      <c r="AW8" s="120"/>
      <c r="AX8" s="120"/>
      <c r="AY8" s="120"/>
      <c r="AZ8" s="120"/>
      <c r="BA8" s="5"/>
    </row>
    <row r="9" spans="2:53" ht="12" customHeight="1" x14ac:dyDescent="0.25">
      <c r="B9" s="4"/>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5"/>
    </row>
    <row r="10" spans="2:53" ht="12" customHeight="1" x14ac:dyDescent="0.25">
      <c r="B10" s="4"/>
      <c r="C10" s="180" t="s">
        <v>804</v>
      </c>
      <c r="D10" s="180"/>
      <c r="E10" s="180"/>
      <c r="F10" s="180"/>
      <c r="G10" s="180"/>
      <c r="H10" s="180"/>
      <c r="I10" s="180"/>
      <c r="J10" s="180"/>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AH10" s="180"/>
      <c r="AI10" s="180"/>
      <c r="AJ10" s="180"/>
      <c r="AK10" s="180"/>
      <c r="AL10" s="180"/>
      <c r="AM10" s="180"/>
      <c r="AN10" s="180"/>
      <c r="AO10" s="180"/>
      <c r="AP10" s="180"/>
      <c r="AQ10" s="180"/>
      <c r="AR10" s="180"/>
      <c r="AS10" s="180"/>
      <c r="AT10" s="180"/>
      <c r="AU10" s="180"/>
      <c r="AV10" s="180"/>
      <c r="AW10" s="180"/>
      <c r="AX10" s="180"/>
      <c r="AY10" s="180"/>
      <c r="AZ10" s="180"/>
      <c r="BA10" s="5"/>
    </row>
    <row r="11" spans="2:53" ht="12" customHeight="1" x14ac:dyDescent="0.25">
      <c r="B11" s="4"/>
      <c r="C11" s="180"/>
      <c r="D11" s="180"/>
      <c r="E11" s="180"/>
      <c r="F11" s="180"/>
      <c r="G11" s="180"/>
      <c r="H11" s="180"/>
      <c r="I11" s="180"/>
      <c r="J11" s="180"/>
      <c r="K11" s="180"/>
      <c r="L11" s="180"/>
      <c r="M11" s="180"/>
      <c r="N11" s="180"/>
      <c r="O11" s="180"/>
      <c r="P11" s="180"/>
      <c r="Q11" s="180"/>
      <c r="R11" s="180"/>
      <c r="S11" s="180"/>
      <c r="T11" s="180"/>
      <c r="U11" s="180"/>
      <c r="V11" s="180"/>
      <c r="W11" s="180"/>
      <c r="X11" s="180"/>
      <c r="Y11" s="180"/>
      <c r="Z11" s="180"/>
      <c r="AA11" s="180"/>
      <c r="AB11" s="180"/>
      <c r="AC11" s="180"/>
      <c r="AD11" s="180"/>
      <c r="AE11" s="180"/>
      <c r="AF11" s="180"/>
      <c r="AG11" s="180"/>
      <c r="AH11" s="180"/>
      <c r="AI11" s="180"/>
      <c r="AJ11" s="180"/>
      <c r="AK11" s="180"/>
      <c r="AL11" s="180"/>
      <c r="AM11" s="180"/>
      <c r="AN11" s="180"/>
      <c r="AO11" s="180"/>
      <c r="AP11" s="180"/>
      <c r="AQ11" s="180"/>
      <c r="AR11" s="180"/>
      <c r="AS11" s="180"/>
      <c r="AT11" s="180"/>
      <c r="AU11" s="180"/>
      <c r="AV11" s="180"/>
      <c r="AW11" s="180"/>
      <c r="AX11" s="180"/>
      <c r="AY11" s="180"/>
      <c r="AZ11" s="180"/>
      <c r="BA11" s="5"/>
    </row>
    <row r="12" spans="2:53" ht="12" customHeight="1" x14ac:dyDescent="0.25">
      <c r="B12" s="4"/>
      <c r="C12" s="180"/>
      <c r="D12" s="180"/>
      <c r="E12" s="180"/>
      <c r="F12" s="180"/>
      <c r="G12" s="180"/>
      <c r="H12" s="180"/>
      <c r="I12" s="180"/>
      <c r="J12" s="180"/>
      <c r="K12" s="180"/>
      <c r="L12" s="180"/>
      <c r="M12" s="180"/>
      <c r="N12" s="180"/>
      <c r="O12" s="180"/>
      <c r="P12" s="180"/>
      <c r="Q12" s="180"/>
      <c r="R12" s="180"/>
      <c r="S12" s="180"/>
      <c r="T12" s="180"/>
      <c r="U12" s="180"/>
      <c r="V12" s="180"/>
      <c r="W12" s="180"/>
      <c r="X12" s="180"/>
      <c r="Y12" s="180"/>
      <c r="Z12" s="180"/>
      <c r="AA12" s="180"/>
      <c r="AB12" s="180"/>
      <c r="AC12" s="180"/>
      <c r="AD12" s="180"/>
      <c r="AE12" s="180"/>
      <c r="AF12" s="180"/>
      <c r="AG12" s="180"/>
      <c r="AH12" s="180"/>
      <c r="AI12" s="180"/>
      <c r="AJ12" s="180"/>
      <c r="AK12" s="180"/>
      <c r="AL12" s="180"/>
      <c r="AM12" s="180"/>
      <c r="AN12" s="180"/>
      <c r="AO12" s="180"/>
      <c r="AP12" s="180"/>
      <c r="AQ12" s="180"/>
      <c r="AR12" s="180"/>
      <c r="AS12" s="180"/>
      <c r="AT12" s="180"/>
      <c r="AU12" s="180"/>
      <c r="AV12" s="180"/>
      <c r="AW12" s="180"/>
      <c r="AX12" s="180"/>
      <c r="AY12" s="180"/>
      <c r="AZ12" s="180"/>
      <c r="BA12" s="5"/>
    </row>
    <row r="13" spans="2:53" ht="12" customHeight="1" x14ac:dyDescent="0.25">
      <c r="B13" s="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24"/>
      <c r="AN13" s="14"/>
      <c r="AO13" s="14"/>
      <c r="AP13" s="14"/>
      <c r="AQ13" s="14"/>
      <c r="AR13" s="14"/>
      <c r="AS13" s="14"/>
      <c r="AT13" s="14"/>
      <c r="AU13" s="14"/>
      <c r="AV13" s="14"/>
      <c r="AW13" s="14"/>
      <c r="AX13" s="14"/>
      <c r="AY13" s="14"/>
      <c r="AZ13" s="14"/>
      <c r="BA13" s="5"/>
    </row>
    <row r="14" spans="2:53" ht="12" customHeight="1" x14ac:dyDescent="0.25">
      <c r="B14" s="4"/>
      <c r="C14" s="100" t="s">
        <v>48</v>
      </c>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14"/>
      <c r="AF14" s="14"/>
      <c r="AG14" s="14"/>
      <c r="AH14" s="14"/>
      <c r="AI14" s="14"/>
      <c r="AJ14" s="14"/>
      <c r="AK14" s="14"/>
      <c r="AL14" s="14"/>
      <c r="AM14" s="24"/>
      <c r="AN14" s="14"/>
      <c r="AO14" s="14"/>
      <c r="AP14" s="14"/>
      <c r="AQ14" s="14"/>
      <c r="AR14" s="14"/>
      <c r="AS14" s="14"/>
      <c r="AT14" s="14"/>
      <c r="AU14" s="14"/>
      <c r="AV14" s="14"/>
      <c r="AW14" s="14"/>
      <c r="AX14" s="14"/>
      <c r="AY14" s="14"/>
      <c r="AZ14" s="14"/>
      <c r="BA14" s="5"/>
    </row>
    <row r="15" spans="2:53" ht="12" customHeight="1" x14ac:dyDescent="0.25">
      <c r="B15" s="4"/>
      <c r="C15" s="101" t="s">
        <v>49</v>
      </c>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4"/>
      <c r="AH15" s="14"/>
      <c r="AI15" s="14"/>
      <c r="AJ15" s="14"/>
      <c r="AK15" s="14"/>
      <c r="AL15" s="14"/>
      <c r="AM15" s="24"/>
      <c r="AN15" s="14"/>
      <c r="AO15" s="14"/>
      <c r="AP15" s="14"/>
      <c r="AQ15" s="14"/>
      <c r="AR15" s="14"/>
      <c r="AS15" s="14"/>
      <c r="AT15" s="14"/>
      <c r="AU15" s="14"/>
      <c r="AV15" s="14"/>
      <c r="AW15" s="14"/>
      <c r="AX15" s="14"/>
      <c r="AY15" s="14"/>
      <c r="AZ15" s="14"/>
      <c r="BA15" s="5"/>
    </row>
    <row r="16" spans="2:53" ht="12" customHeight="1" x14ac:dyDescent="0.25">
      <c r="B16" s="4"/>
      <c r="C16" s="131" t="s">
        <v>50</v>
      </c>
      <c r="D16" s="132"/>
      <c r="E16" s="132"/>
      <c r="F16" s="132"/>
      <c r="G16" s="132"/>
      <c r="H16" s="132"/>
      <c r="I16" s="132"/>
      <c r="J16" s="132"/>
      <c r="K16" s="132"/>
      <c r="L16" s="132"/>
      <c r="M16" s="132"/>
      <c r="N16" s="132"/>
      <c r="O16" s="132"/>
      <c r="P16" s="132"/>
      <c r="Q16" s="132"/>
      <c r="R16" s="132"/>
      <c r="S16" s="132"/>
      <c r="T16" s="132"/>
      <c r="U16" s="132"/>
      <c r="V16" s="132"/>
      <c r="W16" s="132"/>
      <c r="X16" s="132"/>
      <c r="Y16" s="132"/>
      <c r="Z16" s="132"/>
      <c r="AA16" s="132"/>
      <c r="AB16" s="132"/>
      <c r="AC16" s="132"/>
      <c r="AD16" s="132"/>
      <c r="AE16" s="132"/>
      <c r="AF16" s="132"/>
      <c r="AG16" s="14"/>
      <c r="AH16" s="14"/>
      <c r="AI16" s="14"/>
      <c r="AJ16" s="14"/>
      <c r="AK16" s="14"/>
      <c r="AL16" s="14"/>
      <c r="AM16" s="24"/>
      <c r="AN16" s="14"/>
      <c r="AO16" s="14"/>
      <c r="AP16" s="14"/>
      <c r="AQ16" s="14"/>
      <c r="AR16" s="14"/>
      <c r="AS16" s="14"/>
      <c r="AT16" s="14"/>
      <c r="AU16" s="14"/>
      <c r="AV16" s="14"/>
      <c r="AW16" s="14"/>
      <c r="AX16" s="14"/>
      <c r="AY16" s="14"/>
      <c r="AZ16" s="14"/>
      <c r="BA16" s="5"/>
    </row>
    <row r="17" spans="2:53" ht="12" customHeight="1" x14ac:dyDescent="0.25">
      <c r="B17" s="4"/>
      <c r="C17" s="133" t="s">
        <v>754</v>
      </c>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4"/>
      <c r="AH17" s="14"/>
      <c r="AI17" s="14"/>
      <c r="AJ17" s="14"/>
      <c r="AK17" s="14"/>
      <c r="AL17" s="14"/>
      <c r="AM17" s="24"/>
      <c r="AN17" s="14"/>
      <c r="AO17" s="14"/>
      <c r="AP17" s="14"/>
      <c r="AQ17" s="14"/>
      <c r="AR17" s="14"/>
      <c r="AS17" s="14"/>
      <c r="AT17" s="14"/>
      <c r="AU17" s="14"/>
      <c r="AV17" s="14"/>
      <c r="AW17" s="14"/>
      <c r="AX17" s="14"/>
      <c r="AY17" s="14"/>
      <c r="AZ17" s="14"/>
      <c r="BA17" s="5"/>
    </row>
    <row r="18" spans="2:53" ht="12" customHeight="1" x14ac:dyDescent="0.25">
      <c r="B18" s="4"/>
      <c r="C18" s="136" t="s">
        <v>51</v>
      </c>
      <c r="D18" s="137"/>
      <c r="E18" s="137"/>
      <c r="F18" s="137"/>
      <c r="G18" s="137"/>
      <c r="H18" s="137"/>
      <c r="I18" s="137"/>
      <c r="J18" s="137"/>
      <c r="K18" s="137"/>
      <c r="L18" s="137"/>
      <c r="M18" s="137"/>
      <c r="N18" s="137"/>
      <c r="O18" s="137"/>
      <c r="P18" s="137"/>
      <c r="Q18" s="137"/>
      <c r="R18" s="137"/>
      <c r="S18" s="137"/>
      <c r="T18" s="137"/>
      <c r="U18" s="137"/>
      <c r="V18" s="137"/>
      <c r="W18" s="137"/>
      <c r="X18" s="137"/>
      <c r="Y18" s="137"/>
      <c r="Z18" s="137"/>
      <c r="AA18" s="137"/>
      <c r="AB18" s="137"/>
      <c r="AC18" s="137"/>
      <c r="AD18" s="137"/>
      <c r="AE18" s="137"/>
      <c r="AF18" s="137"/>
      <c r="AG18" s="14"/>
      <c r="AH18" s="14"/>
      <c r="AI18" s="14"/>
      <c r="AJ18" s="14"/>
      <c r="AK18" s="14"/>
      <c r="AL18" s="14"/>
      <c r="AM18" s="24"/>
      <c r="AN18" s="14"/>
      <c r="AO18" s="14"/>
      <c r="AP18" s="14"/>
      <c r="AQ18" s="14"/>
      <c r="AR18" s="14"/>
      <c r="AS18" s="14"/>
      <c r="AT18" s="14"/>
      <c r="AU18" s="14"/>
      <c r="AV18" s="14"/>
      <c r="AW18" s="14"/>
      <c r="AX18" s="14"/>
      <c r="AY18" s="14"/>
      <c r="AZ18" s="14"/>
      <c r="BA18" s="5"/>
    </row>
    <row r="19" spans="2:53" ht="12" customHeight="1" x14ac:dyDescent="0.25">
      <c r="B19" s="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24"/>
      <c r="AN19" s="14"/>
      <c r="AO19" s="14"/>
      <c r="AP19" s="14"/>
      <c r="AQ19" s="14"/>
      <c r="AR19" s="14"/>
      <c r="AS19" s="14"/>
      <c r="AT19" s="14"/>
      <c r="AU19" s="14"/>
      <c r="AV19" s="14"/>
      <c r="AW19" s="14"/>
      <c r="AX19" s="14"/>
      <c r="AY19" s="14"/>
      <c r="AZ19" s="14"/>
      <c r="BA19" s="5"/>
    </row>
    <row r="20" spans="2:53" ht="12" customHeight="1" x14ac:dyDescent="0.25">
      <c r="B20" s="4"/>
      <c r="C20" s="186" t="s">
        <v>759</v>
      </c>
      <c r="D20" s="186"/>
      <c r="E20" s="186"/>
      <c r="F20" s="186"/>
      <c r="G20" s="186"/>
      <c r="H20" s="186"/>
      <c r="I20" s="186"/>
      <c r="J20" s="186"/>
      <c r="K20" s="186"/>
      <c r="L20" s="186"/>
      <c r="M20" s="186"/>
      <c r="N20" s="186"/>
      <c r="O20" s="186"/>
      <c r="P20" s="186"/>
      <c r="Q20" s="186"/>
      <c r="R20" s="186"/>
      <c r="S20" s="186"/>
      <c r="T20" s="186"/>
      <c r="U20" s="186"/>
      <c r="V20" s="186"/>
      <c r="W20" s="186"/>
      <c r="X20" s="186"/>
      <c r="Y20" s="186"/>
      <c r="Z20" s="186"/>
      <c r="AA20" s="186"/>
      <c r="AB20" s="186"/>
      <c r="AC20" s="186"/>
      <c r="AD20" s="186"/>
      <c r="AE20" s="186"/>
      <c r="AF20" s="186"/>
      <c r="AG20" s="186"/>
      <c r="AH20" s="186"/>
      <c r="AI20" s="186"/>
      <c r="AJ20" s="186"/>
      <c r="AK20" s="186"/>
      <c r="AL20" s="186"/>
      <c r="AM20" s="186"/>
      <c r="AN20" s="186"/>
      <c r="AO20" s="186"/>
      <c r="AP20" s="186"/>
      <c r="AQ20" s="186"/>
      <c r="AR20" s="186"/>
      <c r="AS20" s="186"/>
      <c r="AT20" s="186"/>
      <c r="AU20" s="186"/>
      <c r="AV20" s="186"/>
      <c r="AW20" s="186"/>
      <c r="AX20" s="186"/>
      <c r="AY20" s="186"/>
      <c r="AZ20" s="186"/>
      <c r="BA20" s="5"/>
    </row>
    <row r="21" spans="2:53" ht="12" customHeight="1" x14ac:dyDescent="0.25">
      <c r="B21" s="4"/>
      <c r="C21" s="91" t="s">
        <v>67</v>
      </c>
      <c r="F21" s="29"/>
      <c r="G21" s="29"/>
      <c r="H21" s="126" t="s">
        <v>2</v>
      </c>
      <c r="I21" s="29"/>
      <c r="J21" s="29"/>
      <c r="K21" s="29"/>
      <c r="L21" s="29"/>
      <c r="M21" s="29"/>
      <c r="N21" s="29"/>
      <c r="O21" s="29"/>
      <c r="P21" s="29"/>
      <c r="Q21" s="29"/>
      <c r="R21" s="29"/>
      <c r="S21" s="29"/>
      <c r="T21" s="29"/>
      <c r="U21" s="29"/>
      <c r="V21" s="29"/>
      <c r="W21" s="29"/>
      <c r="X21" s="29"/>
      <c r="Y21" s="29"/>
      <c r="Z21" s="29"/>
      <c r="AA21" s="29"/>
      <c r="AB21" s="29"/>
      <c r="AC21" s="29"/>
      <c r="AD21" s="29"/>
      <c r="AE21" s="29"/>
      <c r="AL21" s="26"/>
      <c r="AN21" s="68"/>
      <c r="AO21" s="68"/>
      <c r="AP21" s="68"/>
      <c r="AQ21" s="68"/>
      <c r="AR21" s="68"/>
      <c r="AS21" s="68"/>
      <c r="AT21" s="29"/>
      <c r="AU21" s="29"/>
      <c r="AV21" s="29"/>
      <c r="AW21" s="29"/>
      <c r="AX21" s="29"/>
      <c r="AY21" s="29"/>
      <c r="AZ21" s="87"/>
      <c r="BA21" s="5"/>
    </row>
    <row r="22" spans="2:53" ht="12" customHeight="1" x14ac:dyDescent="0.25">
      <c r="B22" s="4"/>
      <c r="C22" s="42"/>
      <c r="D22" s="92"/>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L22" s="26"/>
      <c r="AN22" s="68"/>
      <c r="AO22" s="68"/>
      <c r="AP22" s="68"/>
      <c r="AQ22" s="68"/>
      <c r="AR22" s="68"/>
      <c r="AS22" s="68"/>
      <c r="AT22" s="29"/>
      <c r="AU22" s="29"/>
      <c r="AV22" s="29"/>
      <c r="AW22" s="29"/>
      <c r="AX22" s="29"/>
      <c r="AY22" s="29"/>
      <c r="AZ22" s="87"/>
      <c r="BA22" s="5"/>
    </row>
    <row r="23" spans="2:53" ht="12" customHeight="1" x14ac:dyDescent="0.25">
      <c r="B23" s="4"/>
      <c r="C23" s="42"/>
      <c r="D23" s="223" t="str">
        <f>"Veuillez cocher les cases de gauche qui s’appliquent aux services effectués en régie interne. Si le service a débuté après le 1er janvier "&amp;'1. Identitié du requérant'!AV42&amp;", cochez la case de droite."</f>
        <v>Veuillez cocher les cases de gauche qui s’appliquent aux services effectués en régie interne. Si le service a débuté après le 1er janvier 2023, cochez la case de droite.</v>
      </c>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Z23" s="87"/>
      <c r="BA23" s="5"/>
    </row>
    <row r="24" spans="2:53" ht="12" customHeight="1" x14ac:dyDescent="0.25">
      <c r="B24" s="4"/>
      <c r="C24" s="42"/>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223"/>
      <c r="AD24" s="223"/>
      <c r="AE24" s="223"/>
      <c r="AF24" s="223"/>
      <c r="AG24" s="223"/>
      <c r="AH24" s="223"/>
      <c r="AI24" s="223"/>
      <c r="AJ24" s="223"/>
      <c r="AK24" s="223"/>
      <c r="AL24" s="223"/>
      <c r="AM24" s="223"/>
      <c r="AN24" s="223"/>
      <c r="AO24" s="223"/>
      <c r="AP24" s="223"/>
      <c r="AQ24" s="223"/>
      <c r="AZ24" s="87"/>
      <c r="BA24" s="5"/>
    </row>
    <row r="25" spans="2:53" ht="12" customHeight="1" x14ac:dyDescent="0.25">
      <c r="B25" s="4"/>
      <c r="C25" s="42"/>
      <c r="AZ25" s="87"/>
      <c r="BA25" s="5"/>
    </row>
    <row r="26" spans="2:53" ht="12" customHeight="1" x14ac:dyDescent="0.25">
      <c r="B26" s="4"/>
      <c r="C26" s="42"/>
      <c r="D26" s="29" t="s">
        <v>68</v>
      </c>
      <c r="E26" s="25"/>
      <c r="F26" s="29"/>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7"/>
      <c r="AM26" s="25"/>
      <c r="AN26" s="25"/>
      <c r="AZ26" s="87"/>
      <c r="BA26" s="5"/>
    </row>
    <row r="27" spans="2:53" ht="12" customHeight="1" x14ac:dyDescent="0.25">
      <c r="B27" s="4"/>
      <c r="C27" s="75"/>
      <c r="E27" s="150" t="s">
        <v>760</v>
      </c>
      <c r="F27" s="150"/>
      <c r="G27" s="150"/>
      <c r="H27" s="150"/>
      <c r="I27" s="150"/>
      <c r="J27" s="150"/>
      <c r="K27" s="150"/>
      <c r="L27" s="150"/>
      <c r="M27" s="150"/>
      <c r="N27" s="150"/>
      <c r="O27" s="150"/>
      <c r="P27" s="150"/>
      <c r="Q27" s="150"/>
      <c r="R27" s="150"/>
      <c r="S27" s="150"/>
      <c r="T27" s="150"/>
      <c r="U27" s="150"/>
      <c r="V27" s="150"/>
      <c r="W27" s="150"/>
      <c r="X27" s="150"/>
      <c r="Y27" s="150"/>
      <c r="Z27" s="150"/>
      <c r="AA27" s="150"/>
      <c r="AB27" s="150"/>
      <c r="AC27" s="150"/>
      <c r="AD27" s="150"/>
      <c r="AE27" s="150"/>
      <c r="AF27" s="150"/>
      <c r="AG27" s="150"/>
      <c r="AH27" s="150"/>
      <c r="AI27" s="150"/>
      <c r="AJ27" s="150"/>
      <c r="AK27" s="150"/>
      <c r="AL27" s="150"/>
      <c r="AM27" s="150"/>
      <c r="AN27" s="150"/>
      <c r="AO27" s="150"/>
      <c r="AP27" s="150"/>
      <c r="AQ27" s="150"/>
      <c r="AR27" s="150"/>
      <c r="AS27" s="150"/>
      <c r="AT27" s="150"/>
      <c r="AU27" s="150"/>
      <c r="AV27" s="150"/>
      <c r="AW27" s="150"/>
      <c r="AX27" s="150"/>
      <c r="AY27" s="61"/>
      <c r="AZ27" s="87"/>
      <c r="BA27" s="5"/>
    </row>
    <row r="28" spans="2:53" ht="12" customHeight="1" x14ac:dyDescent="0.25">
      <c r="B28" s="4"/>
      <c r="C28" s="75"/>
      <c r="D28" s="61"/>
      <c r="E28" s="150"/>
      <c r="F28" s="150"/>
      <c r="G28" s="150"/>
      <c r="H28" s="150"/>
      <c r="I28" s="150"/>
      <c r="J28" s="150"/>
      <c r="K28" s="150"/>
      <c r="L28" s="150"/>
      <c r="M28" s="150"/>
      <c r="N28" s="150"/>
      <c r="O28" s="150"/>
      <c r="P28" s="150"/>
      <c r="Q28" s="150"/>
      <c r="R28" s="150"/>
      <c r="S28" s="150"/>
      <c r="T28" s="150"/>
      <c r="U28" s="150"/>
      <c r="V28" s="150"/>
      <c r="W28" s="150"/>
      <c r="X28" s="150"/>
      <c r="Y28" s="150"/>
      <c r="Z28" s="150"/>
      <c r="AA28" s="150"/>
      <c r="AB28" s="150"/>
      <c r="AC28" s="150"/>
      <c r="AD28" s="150"/>
      <c r="AE28" s="150"/>
      <c r="AF28" s="150"/>
      <c r="AG28" s="150"/>
      <c r="AH28" s="150"/>
      <c r="AI28" s="150"/>
      <c r="AJ28" s="150"/>
      <c r="AK28" s="150"/>
      <c r="AL28" s="150"/>
      <c r="AM28" s="150"/>
      <c r="AN28" s="150"/>
      <c r="AO28" s="150"/>
      <c r="AP28" s="150"/>
      <c r="AQ28" s="150"/>
      <c r="AR28" s="150"/>
      <c r="AS28" s="150"/>
      <c r="AT28" s="150"/>
      <c r="AU28" s="150"/>
      <c r="AV28" s="150"/>
      <c r="AW28" s="150"/>
      <c r="AX28" s="150"/>
      <c r="AY28" s="61"/>
      <c r="AZ28" s="87"/>
      <c r="BA28" s="5"/>
    </row>
    <row r="29" spans="2:53" ht="12" customHeight="1" x14ac:dyDescent="0.25">
      <c r="B29" s="4"/>
      <c r="C29" s="75"/>
      <c r="D29" s="84"/>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c r="AC29" s="150"/>
      <c r="AD29" s="150"/>
      <c r="AE29" s="150"/>
      <c r="AF29" s="150"/>
      <c r="AG29" s="150"/>
      <c r="AH29" s="150"/>
      <c r="AI29" s="150"/>
      <c r="AJ29" s="150"/>
      <c r="AK29" s="150"/>
      <c r="AL29" s="150"/>
      <c r="AM29" s="150"/>
      <c r="AN29" s="150"/>
      <c r="AO29" s="150"/>
      <c r="AP29" s="150"/>
      <c r="AQ29" s="150"/>
      <c r="AR29" s="150"/>
      <c r="AS29" s="150"/>
      <c r="AT29" s="150"/>
      <c r="AU29" s="150"/>
      <c r="AV29" s="150"/>
      <c r="AW29" s="150"/>
      <c r="AX29" s="150"/>
      <c r="AZ29" s="87"/>
      <c r="BA29" s="5"/>
    </row>
    <row r="30" spans="2:53" ht="12" customHeight="1" x14ac:dyDescent="0.25">
      <c r="B30" s="4"/>
      <c r="C30" s="75"/>
      <c r="E30" s="223" t="str">
        <f>"Veuillez déclarer 100% des dépenses réelles de "&amp;'1. Identitié du requérant'!AV42&amp;" pour les services de collecte et de transport effectués en régie interne correspondant au type de service rendu."</f>
        <v>Veuillez déclarer 100% des dépenses réelles de 2023 pour les services de collecte et de transport effectués en régie interne correspondant au type de service rendu.</v>
      </c>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c r="AM30" s="223"/>
      <c r="AN30" s="61"/>
      <c r="AO30" s="61"/>
      <c r="AP30" s="61"/>
      <c r="AQ30" s="61"/>
      <c r="AR30" s="61"/>
      <c r="AS30" s="61"/>
      <c r="AT30" s="61"/>
      <c r="AU30" s="61"/>
      <c r="AV30" s="61"/>
      <c r="AW30" s="61"/>
      <c r="AX30" s="61"/>
      <c r="AZ30" s="87"/>
      <c r="BA30" s="5"/>
    </row>
    <row r="31" spans="2:53" ht="12" customHeight="1" x14ac:dyDescent="0.25">
      <c r="B31" s="4"/>
      <c r="C31" s="75"/>
      <c r="D31" s="61"/>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61"/>
      <c r="AO31" s="61"/>
      <c r="AP31" s="61"/>
      <c r="AQ31" s="224" t="str">
        <f>"Service en régie débuté après le 
1er janvier "&amp;'1. Identitié du requérant'!AV42</f>
        <v>Service en régie débuté après le 
1er janvier 2023</v>
      </c>
      <c r="AR31" s="224"/>
      <c r="AS31" s="224"/>
      <c r="AT31" s="224"/>
      <c r="AU31" s="224"/>
      <c r="AV31" s="224"/>
      <c r="AW31" s="224"/>
      <c r="AX31" s="224"/>
      <c r="AY31" s="224"/>
      <c r="AZ31" s="87"/>
      <c r="BA31" s="5"/>
    </row>
    <row r="32" spans="2:53" ht="12" customHeight="1" x14ac:dyDescent="0.25">
      <c r="B32" s="4"/>
      <c r="C32" s="42"/>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27"/>
      <c r="AN32" s="68"/>
      <c r="AO32" s="68"/>
      <c r="AP32" s="68"/>
      <c r="AQ32" s="224"/>
      <c r="AR32" s="224"/>
      <c r="AS32" s="224"/>
      <c r="AT32" s="224"/>
      <c r="AU32" s="224"/>
      <c r="AV32" s="224"/>
      <c r="AW32" s="224"/>
      <c r="AX32" s="224"/>
      <c r="AY32" s="224"/>
      <c r="AZ32" s="87"/>
      <c r="BA32" s="5"/>
    </row>
    <row r="33" spans="2:53" ht="12" customHeight="1" x14ac:dyDescent="0.25">
      <c r="B33" s="4"/>
      <c r="C33" s="42"/>
      <c r="D33" s="184" t="s">
        <v>69</v>
      </c>
      <c r="E33" s="184"/>
      <c r="F33" s="184"/>
      <c r="G33" s="184"/>
      <c r="H33" s="184"/>
      <c r="I33" s="184"/>
      <c r="J33" s="184"/>
      <c r="K33" s="184"/>
      <c r="L33" s="184"/>
      <c r="M33" s="184"/>
      <c r="N33" s="184"/>
      <c r="O33" s="184"/>
      <c r="P33" s="184"/>
      <c r="Q33" s="184"/>
      <c r="R33" s="184"/>
      <c r="S33" s="84"/>
      <c r="T33" s="84"/>
      <c r="U33" s="84"/>
      <c r="V33" s="84"/>
      <c r="W33" s="84"/>
      <c r="X33" s="84"/>
      <c r="Y33" s="84"/>
      <c r="Z33" s="84"/>
      <c r="AA33" s="84"/>
      <c r="AB33" s="84"/>
      <c r="AC33" s="84"/>
      <c r="AD33" s="84"/>
      <c r="AE33" s="84"/>
      <c r="AF33" s="84"/>
      <c r="AG33" s="84"/>
      <c r="AH33" s="84"/>
      <c r="AI33" s="84"/>
      <c r="AJ33" s="84"/>
      <c r="AK33" s="84"/>
      <c r="AL33" s="27"/>
      <c r="AN33" s="68"/>
      <c r="AO33" s="68"/>
      <c r="AP33" s="68"/>
      <c r="AQ33" s="224"/>
      <c r="AR33" s="224"/>
      <c r="AS33" s="224"/>
      <c r="AT33" s="224"/>
      <c r="AU33" s="224"/>
      <c r="AV33" s="224"/>
      <c r="AW33" s="224"/>
      <c r="AX33" s="224"/>
      <c r="AY33" s="224"/>
      <c r="AZ33" s="87"/>
      <c r="BA33" s="5"/>
    </row>
    <row r="34" spans="2:53" ht="12" customHeight="1" x14ac:dyDescent="0.25">
      <c r="B34" s="4"/>
      <c r="C34" s="42"/>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4"/>
      <c r="AG34" s="84"/>
      <c r="AH34" s="84"/>
      <c r="AI34" s="84"/>
      <c r="AJ34" s="84"/>
      <c r="AK34" s="84"/>
      <c r="AL34" s="27"/>
      <c r="AN34" s="68"/>
      <c r="AO34" s="68"/>
      <c r="AP34" s="68"/>
      <c r="AQ34" s="224"/>
      <c r="AR34" s="224"/>
      <c r="AS34" s="224"/>
      <c r="AT34" s="224"/>
      <c r="AU34" s="224"/>
      <c r="AV34" s="224"/>
      <c r="AW34" s="224"/>
      <c r="AX34" s="224"/>
      <c r="AY34" s="224"/>
      <c r="AZ34" s="87"/>
      <c r="BA34" s="5"/>
    </row>
    <row r="35" spans="2:53" ht="12" customHeight="1" x14ac:dyDescent="0.25">
      <c r="B35" s="4"/>
      <c r="C35" s="42"/>
      <c r="D35" s="83"/>
      <c r="E35" s="126" t="s">
        <v>2</v>
      </c>
      <c r="F35" s="127" t="s">
        <v>70</v>
      </c>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92"/>
      <c r="AL35" s="27"/>
      <c r="AN35" s="68"/>
      <c r="AO35" s="68"/>
      <c r="AP35" s="68"/>
      <c r="AQ35" s="68"/>
      <c r="AR35" s="86"/>
      <c r="AS35" s="86"/>
      <c r="AT35" s="86"/>
      <c r="AU35" s="83"/>
      <c r="AV35" s="86"/>
      <c r="AW35" s="86"/>
      <c r="AX35" s="86"/>
      <c r="AY35" s="86"/>
      <c r="AZ35" s="87"/>
      <c r="BA35" s="5"/>
    </row>
    <row r="36" spans="2:53" ht="11.5" x14ac:dyDescent="0.25">
      <c r="B36" s="4"/>
      <c r="C36" s="42"/>
      <c r="E36" s="25"/>
      <c r="F36" s="29"/>
      <c r="G36" s="25" t="s">
        <v>71</v>
      </c>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16"/>
      <c r="AJ36" s="216"/>
      <c r="AK36" s="216"/>
      <c r="AL36" s="216"/>
      <c r="AM36" s="216"/>
      <c r="AN36" s="216"/>
      <c r="AO36" s="216"/>
      <c r="AP36" s="216"/>
      <c r="AQ36" s="217"/>
      <c r="AY36" s="86"/>
      <c r="AZ36" s="87"/>
      <c r="BA36" s="5"/>
    </row>
    <row r="37" spans="2:53" ht="11.5" x14ac:dyDescent="0.25">
      <c r="B37" s="4"/>
      <c r="C37" s="42"/>
      <c r="E37" s="25"/>
      <c r="F37" s="29"/>
      <c r="G37" s="25" t="s">
        <v>27</v>
      </c>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18"/>
      <c r="AJ37" s="218"/>
      <c r="AK37" s="218"/>
      <c r="AL37" s="218"/>
      <c r="AM37" s="218"/>
      <c r="AN37" s="218"/>
      <c r="AO37" s="218"/>
      <c r="AP37" s="218"/>
      <c r="AQ37" s="219"/>
      <c r="AZ37" s="87"/>
      <c r="BA37" s="5"/>
    </row>
    <row r="38" spans="2:53" ht="11.5" x14ac:dyDescent="0.25">
      <c r="B38" s="4"/>
      <c r="C38" s="42"/>
      <c r="E38" s="25"/>
      <c r="F38" s="29"/>
      <c r="G38" s="25" t="s">
        <v>33</v>
      </c>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18"/>
      <c r="AJ38" s="218"/>
      <c r="AK38" s="218"/>
      <c r="AL38" s="218"/>
      <c r="AM38" s="218"/>
      <c r="AN38" s="218"/>
      <c r="AO38" s="218"/>
      <c r="AP38" s="218"/>
      <c r="AQ38" s="219"/>
      <c r="AZ38" s="87"/>
      <c r="BA38" s="5"/>
    </row>
    <row r="39" spans="2:53" ht="11.5" x14ac:dyDescent="0.25">
      <c r="B39" s="4"/>
      <c r="C39" s="42"/>
      <c r="E39" s="25"/>
      <c r="F39" s="29"/>
      <c r="G39" s="25" t="s">
        <v>72</v>
      </c>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18"/>
      <c r="AJ39" s="218"/>
      <c r="AK39" s="218"/>
      <c r="AL39" s="218"/>
      <c r="AM39" s="218"/>
      <c r="AN39" s="218"/>
      <c r="AO39" s="218"/>
      <c r="AP39" s="218"/>
      <c r="AQ39" s="219"/>
      <c r="AZ39" s="87"/>
      <c r="BA39" s="5"/>
    </row>
    <row r="40" spans="2:53" ht="11.5" x14ac:dyDescent="0.25">
      <c r="B40" s="4"/>
      <c r="C40" s="42"/>
      <c r="E40" s="25"/>
      <c r="F40" s="29"/>
      <c r="G40" s="25" t="s">
        <v>73</v>
      </c>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18"/>
      <c r="AJ40" s="218"/>
      <c r="AK40" s="218"/>
      <c r="AL40" s="218"/>
      <c r="AM40" s="218"/>
      <c r="AN40" s="218"/>
      <c r="AO40" s="218"/>
      <c r="AP40" s="218"/>
      <c r="AQ40" s="219"/>
      <c r="AZ40" s="87"/>
      <c r="BA40" s="5"/>
    </row>
    <row r="41" spans="2:53" ht="11.5" x14ac:dyDescent="0.25">
      <c r="B41" s="4"/>
      <c r="C41" s="42"/>
      <c r="E41" s="25"/>
      <c r="F41" s="29"/>
      <c r="G41" s="25" t="s">
        <v>74</v>
      </c>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18"/>
      <c r="AJ41" s="218"/>
      <c r="AK41" s="218"/>
      <c r="AL41" s="218"/>
      <c r="AM41" s="218"/>
      <c r="AN41" s="218"/>
      <c r="AO41" s="218"/>
      <c r="AP41" s="218"/>
      <c r="AQ41" s="219"/>
      <c r="AZ41" s="87"/>
      <c r="BA41" s="5"/>
    </row>
    <row r="42" spans="2:53" ht="11.5" x14ac:dyDescent="0.25">
      <c r="B42" s="4"/>
      <c r="C42" s="42"/>
      <c r="F42" s="85"/>
      <c r="G42" s="85"/>
      <c r="H42" s="85"/>
      <c r="I42" s="85"/>
      <c r="J42" s="85"/>
      <c r="K42" s="85"/>
      <c r="L42" s="85"/>
      <c r="M42" s="85"/>
      <c r="N42" s="85"/>
      <c r="O42" s="85"/>
      <c r="P42" s="85"/>
      <c r="Q42" s="85"/>
      <c r="R42" s="85"/>
      <c r="S42" s="85"/>
      <c r="T42" s="85"/>
      <c r="U42" s="85"/>
      <c r="V42" s="85"/>
      <c r="W42" s="85"/>
      <c r="X42" s="85"/>
      <c r="Y42" s="85"/>
      <c r="Z42" s="85"/>
      <c r="AA42" s="85"/>
      <c r="AB42" s="85"/>
      <c r="AC42" s="85"/>
      <c r="AD42" s="85"/>
      <c r="AE42" s="85"/>
      <c r="AI42" s="113"/>
      <c r="AJ42" s="113"/>
      <c r="AK42" s="113"/>
      <c r="AL42" s="112"/>
      <c r="AM42" s="113"/>
      <c r="AN42" s="114"/>
      <c r="AO42" s="114"/>
      <c r="AP42" s="114"/>
      <c r="AQ42" s="114"/>
      <c r="AR42" s="86"/>
      <c r="AS42" s="86"/>
      <c r="AT42" s="86"/>
      <c r="AV42" s="86"/>
      <c r="AW42" s="86"/>
      <c r="AX42" s="86"/>
      <c r="AY42" s="86"/>
      <c r="AZ42" s="87"/>
      <c r="BA42" s="5"/>
    </row>
    <row r="43" spans="2:53" ht="11.5" x14ac:dyDescent="0.25">
      <c r="B43" s="4"/>
      <c r="C43" s="42"/>
      <c r="F43" s="85"/>
      <c r="G43" s="179" t="str">
        <f>"Total des dépenses réelles de "&amp;'1. Identitié du requérant'!AV42&amp;" pour les services de collecte et transport des matières recyclables en porte-à-porte"</f>
        <v>Total des dépenses réelles de 2023 pour les services de collecte et transport des matières recyclables en porte-à-porte</v>
      </c>
      <c r="H43" s="179"/>
      <c r="I43" s="179"/>
      <c r="J43" s="179"/>
      <c r="K43" s="179"/>
      <c r="L43" s="179"/>
      <c r="M43" s="179"/>
      <c r="N43" s="179"/>
      <c r="O43" s="179"/>
      <c r="P43" s="179"/>
      <c r="Q43" s="179"/>
      <c r="R43" s="179"/>
      <c r="S43" s="179"/>
      <c r="T43" s="179"/>
      <c r="U43" s="179"/>
      <c r="V43" s="179"/>
      <c r="W43" s="179"/>
      <c r="X43" s="179"/>
      <c r="Y43" s="179"/>
      <c r="Z43" s="179"/>
      <c r="AA43" s="179"/>
      <c r="AB43" s="179"/>
      <c r="AC43" s="179"/>
      <c r="AD43" s="179"/>
      <c r="AE43" s="179"/>
      <c r="AF43" s="179"/>
      <c r="AI43" s="113"/>
      <c r="AJ43" s="113"/>
      <c r="AK43" s="113"/>
      <c r="AL43" s="112"/>
      <c r="AM43" s="113"/>
      <c r="AN43" s="114"/>
      <c r="AO43" s="114"/>
      <c r="AP43" s="114"/>
      <c r="AQ43" s="114"/>
      <c r="AR43" s="86"/>
      <c r="AS43" s="86"/>
      <c r="AT43" s="86"/>
      <c r="AV43" s="86"/>
      <c r="AW43" s="86"/>
      <c r="AX43" s="86"/>
      <c r="AY43" s="86"/>
      <c r="AZ43" s="87"/>
      <c r="BA43" s="5"/>
    </row>
    <row r="44" spans="2:53" ht="11.5" x14ac:dyDescent="0.25">
      <c r="B44" s="4"/>
      <c r="C44" s="42"/>
      <c r="F44" s="85"/>
      <c r="G44" s="179"/>
      <c r="H44" s="179"/>
      <c r="I44" s="179"/>
      <c r="J44" s="179"/>
      <c r="K44" s="179"/>
      <c r="L44" s="179"/>
      <c r="M44" s="179"/>
      <c r="N44" s="179"/>
      <c r="O44" s="179"/>
      <c r="P44" s="179"/>
      <c r="Q44" s="179"/>
      <c r="R44" s="179"/>
      <c r="S44" s="179"/>
      <c r="T44" s="179"/>
      <c r="U44" s="179"/>
      <c r="V44" s="179"/>
      <c r="W44" s="179"/>
      <c r="X44" s="179"/>
      <c r="Y44" s="179"/>
      <c r="Z44" s="179"/>
      <c r="AA44" s="179"/>
      <c r="AB44" s="179"/>
      <c r="AC44" s="179"/>
      <c r="AD44" s="179"/>
      <c r="AE44" s="179"/>
      <c r="AF44" s="179"/>
      <c r="AI44" s="113"/>
      <c r="AJ44" s="113"/>
      <c r="AK44" s="113"/>
      <c r="AL44" s="112"/>
      <c r="AM44" s="113"/>
      <c r="AN44" s="114"/>
      <c r="AO44" s="114"/>
      <c r="AP44" s="114"/>
      <c r="AQ44" s="114"/>
      <c r="AR44" s="86"/>
      <c r="AS44" s="86"/>
      <c r="AT44" s="86"/>
      <c r="AV44" s="86"/>
      <c r="AW44" s="86"/>
      <c r="AX44" s="86"/>
      <c r="AY44" s="86"/>
      <c r="AZ44" s="87"/>
      <c r="BA44" s="5"/>
    </row>
    <row r="45" spans="2:53" ht="11.5" x14ac:dyDescent="0.25">
      <c r="B45" s="4"/>
      <c r="C45" s="42"/>
      <c r="F45" s="85"/>
      <c r="G45" s="179"/>
      <c r="H45" s="179"/>
      <c r="I45" s="179"/>
      <c r="J45" s="179"/>
      <c r="K45" s="179"/>
      <c r="L45" s="179"/>
      <c r="M45" s="179"/>
      <c r="N45" s="179"/>
      <c r="O45" s="179"/>
      <c r="P45" s="179"/>
      <c r="Q45" s="179"/>
      <c r="R45" s="179"/>
      <c r="S45" s="179"/>
      <c r="T45" s="179"/>
      <c r="U45" s="179"/>
      <c r="V45" s="179"/>
      <c r="W45" s="179"/>
      <c r="X45" s="179"/>
      <c r="Y45" s="179"/>
      <c r="Z45" s="179"/>
      <c r="AA45" s="179"/>
      <c r="AB45" s="179"/>
      <c r="AC45" s="179"/>
      <c r="AD45" s="179"/>
      <c r="AE45" s="179"/>
      <c r="AF45" s="179"/>
      <c r="AI45" s="222">
        <f>SUM(AI36:AQ41)</f>
        <v>0</v>
      </c>
      <c r="AJ45" s="222"/>
      <c r="AK45" s="222"/>
      <c r="AL45" s="222"/>
      <c r="AM45" s="222"/>
      <c r="AN45" s="222"/>
      <c r="AO45" s="222"/>
      <c r="AP45" s="222"/>
      <c r="AQ45" s="215"/>
      <c r="AR45" s="29"/>
      <c r="AS45" s="86"/>
      <c r="AT45" s="86"/>
      <c r="AV45" s="86"/>
      <c r="AW45" s="86"/>
      <c r="AX45" s="86"/>
      <c r="AY45" s="86"/>
      <c r="AZ45" s="87"/>
      <c r="BA45" s="5"/>
    </row>
    <row r="46" spans="2:53" ht="11.5" x14ac:dyDescent="0.25">
      <c r="B46" s="4"/>
      <c r="C46" s="42"/>
      <c r="F46" s="85"/>
      <c r="G46" s="85"/>
      <c r="H46" s="85"/>
      <c r="I46" s="85"/>
      <c r="J46" s="85"/>
      <c r="K46" s="85"/>
      <c r="L46" s="85"/>
      <c r="M46" s="85"/>
      <c r="N46" s="85"/>
      <c r="O46" s="85"/>
      <c r="P46" s="85"/>
      <c r="Q46" s="85"/>
      <c r="R46" s="85"/>
      <c r="S46" s="85"/>
      <c r="T46" s="85"/>
      <c r="U46" s="85"/>
      <c r="V46" s="85"/>
      <c r="W46" s="85"/>
      <c r="X46" s="85"/>
      <c r="Y46" s="85"/>
      <c r="Z46" s="85"/>
      <c r="AA46" s="85"/>
      <c r="AB46" s="85"/>
      <c r="AC46" s="85"/>
      <c r="AD46" s="85"/>
      <c r="AE46" s="85"/>
      <c r="AI46" s="221" t="s">
        <v>75</v>
      </c>
      <c r="AJ46" s="221"/>
      <c r="AK46" s="221"/>
      <c r="AL46" s="221"/>
      <c r="AM46" s="221"/>
      <c r="AN46" s="221"/>
      <c r="AO46" s="221"/>
      <c r="AP46" s="221"/>
      <c r="AQ46" s="221"/>
      <c r="AR46" s="86"/>
      <c r="AS46" s="86"/>
      <c r="AT46" s="86"/>
      <c r="AV46" s="86"/>
      <c r="AW46" s="86"/>
      <c r="AX46" s="86"/>
      <c r="AY46" s="86"/>
      <c r="AZ46" s="87"/>
      <c r="BA46" s="5"/>
    </row>
    <row r="47" spans="2:53" ht="11.5" x14ac:dyDescent="0.25">
      <c r="B47" s="4"/>
      <c r="C47" s="42"/>
      <c r="D47" s="83"/>
      <c r="E47" s="126" t="s">
        <v>2</v>
      </c>
      <c r="F47" s="127" t="s">
        <v>76</v>
      </c>
      <c r="G47" s="127"/>
      <c r="H47" s="127"/>
      <c r="I47" s="127"/>
      <c r="J47" s="127"/>
      <c r="K47" s="127"/>
      <c r="L47" s="127"/>
      <c r="M47" s="127"/>
      <c r="N47" s="127"/>
      <c r="O47" s="127"/>
      <c r="P47" s="127"/>
      <c r="Q47" s="127"/>
      <c r="R47" s="127"/>
      <c r="S47" s="127"/>
      <c r="T47" s="127"/>
      <c r="U47" s="127"/>
      <c r="V47" s="127"/>
      <c r="W47" s="127"/>
      <c r="X47" s="127"/>
      <c r="Y47" s="127"/>
      <c r="Z47" s="127"/>
      <c r="AA47" s="127"/>
      <c r="AB47" s="127"/>
      <c r="AC47" s="127"/>
      <c r="AD47" s="127"/>
      <c r="AE47" s="127"/>
      <c r="AF47" s="92"/>
      <c r="AG47" s="92"/>
      <c r="AH47" s="92"/>
      <c r="AI47" s="128"/>
      <c r="AJ47" s="128"/>
      <c r="AK47" s="128"/>
      <c r="AL47" s="129"/>
      <c r="AM47" s="113"/>
      <c r="AN47" s="114"/>
      <c r="AO47" s="114"/>
      <c r="AP47" s="114"/>
      <c r="AQ47" s="114"/>
      <c r="AR47" s="86"/>
      <c r="AS47" s="86"/>
      <c r="AT47" s="86"/>
      <c r="AU47" s="83"/>
      <c r="AV47" s="86"/>
      <c r="AW47" s="86"/>
      <c r="AX47" s="86"/>
      <c r="AY47" s="86"/>
      <c r="AZ47" s="87"/>
      <c r="BA47" s="5"/>
    </row>
    <row r="48" spans="2:53" ht="11.5" x14ac:dyDescent="0.25">
      <c r="B48" s="4"/>
      <c r="C48" s="42"/>
      <c r="F48" s="85"/>
      <c r="G48" s="25" t="s">
        <v>71</v>
      </c>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16"/>
      <c r="AJ48" s="216"/>
      <c r="AK48" s="216"/>
      <c r="AL48" s="216"/>
      <c r="AM48" s="216"/>
      <c r="AN48" s="216"/>
      <c r="AO48" s="216"/>
      <c r="AP48" s="216"/>
      <c r="AQ48" s="217"/>
      <c r="AS48" s="86"/>
      <c r="AT48" s="86"/>
      <c r="AV48" s="86"/>
      <c r="AW48" s="86"/>
      <c r="AX48" s="86"/>
      <c r="AY48" s="86"/>
      <c r="AZ48" s="87"/>
      <c r="BA48" s="5"/>
    </row>
    <row r="49" spans="2:53" ht="11.5" x14ac:dyDescent="0.25">
      <c r="B49" s="4"/>
      <c r="C49" s="42"/>
      <c r="F49" s="85"/>
      <c r="G49" s="25" t="s">
        <v>27</v>
      </c>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18"/>
      <c r="AJ49" s="218"/>
      <c r="AK49" s="218"/>
      <c r="AL49" s="218"/>
      <c r="AM49" s="218"/>
      <c r="AN49" s="218"/>
      <c r="AO49" s="218"/>
      <c r="AP49" s="218"/>
      <c r="AQ49" s="219"/>
      <c r="AS49" s="86"/>
      <c r="AT49" s="86"/>
      <c r="AV49" s="86"/>
      <c r="AW49" s="86"/>
      <c r="AX49" s="86"/>
      <c r="AY49" s="86"/>
      <c r="AZ49" s="87"/>
      <c r="BA49" s="5"/>
    </row>
    <row r="50" spans="2:53" ht="11.5" x14ac:dyDescent="0.25">
      <c r="B50" s="4"/>
      <c r="C50" s="42"/>
      <c r="F50" s="85"/>
      <c r="G50" s="25" t="s">
        <v>33</v>
      </c>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18"/>
      <c r="AJ50" s="218"/>
      <c r="AK50" s="218"/>
      <c r="AL50" s="218"/>
      <c r="AM50" s="218"/>
      <c r="AN50" s="218"/>
      <c r="AO50" s="218"/>
      <c r="AP50" s="218"/>
      <c r="AQ50" s="219"/>
      <c r="AS50" s="86"/>
      <c r="AT50" s="86"/>
      <c r="AV50" s="86"/>
      <c r="AW50" s="86"/>
      <c r="AX50" s="86"/>
      <c r="AY50" s="86"/>
      <c r="AZ50" s="87"/>
      <c r="BA50" s="5"/>
    </row>
    <row r="51" spans="2:53" ht="11.5" x14ac:dyDescent="0.25">
      <c r="B51" s="4"/>
      <c r="C51" s="42"/>
      <c r="F51" s="85"/>
      <c r="G51" s="25" t="s">
        <v>72</v>
      </c>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18"/>
      <c r="AJ51" s="218"/>
      <c r="AK51" s="218"/>
      <c r="AL51" s="218"/>
      <c r="AM51" s="218"/>
      <c r="AN51" s="218"/>
      <c r="AO51" s="218"/>
      <c r="AP51" s="218"/>
      <c r="AQ51" s="219"/>
      <c r="AS51" s="86"/>
      <c r="AT51" s="86"/>
      <c r="AV51" s="86"/>
      <c r="AW51" s="86"/>
      <c r="AX51" s="86"/>
      <c r="AY51" s="86"/>
      <c r="AZ51" s="87"/>
      <c r="BA51" s="5"/>
    </row>
    <row r="52" spans="2:53" ht="11.5" x14ac:dyDescent="0.25">
      <c r="B52" s="4"/>
      <c r="C52" s="42"/>
      <c r="F52" s="85"/>
      <c r="G52" s="25" t="s">
        <v>73</v>
      </c>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18"/>
      <c r="AJ52" s="218"/>
      <c r="AK52" s="218"/>
      <c r="AL52" s="218"/>
      <c r="AM52" s="218"/>
      <c r="AN52" s="218"/>
      <c r="AO52" s="218"/>
      <c r="AP52" s="218"/>
      <c r="AQ52" s="219"/>
      <c r="AS52" s="86"/>
      <c r="AT52" s="86"/>
      <c r="AV52" s="86"/>
      <c r="AW52" s="86"/>
      <c r="AX52" s="86"/>
      <c r="AY52" s="86"/>
      <c r="AZ52" s="87"/>
      <c r="BA52" s="5"/>
    </row>
    <row r="53" spans="2:53" ht="11.5" x14ac:dyDescent="0.25">
      <c r="B53" s="4"/>
      <c r="C53" s="42"/>
      <c r="F53" s="85"/>
      <c r="G53" s="25" t="s">
        <v>74</v>
      </c>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18"/>
      <c r="AJ53" s="218"/>
      <c r="AK53" s="218"/>
      <c r="AL53" s="218"/>
      <c r="AM53" s="218"/>
      <c r="AN53" s="218"/>
      <c r="AO53" s="218"/>
      <c r="AP53" s="218"/>
      <c r="AQ53" s="219"/>
      <c r="AS53" s="86"/>
      <c r="AT53" s="86"/>
      <c r="AV53" s="86"/>
      <c r="AW53" s="86"/>
      <c r="AX53" s="86"/>
      <c r="AY53" s="86"/>
      <c r="AZ53" s="87"/>
      <c r="BA53" s="5"/>
    </row>
    <row r="54" spans="2:53" ht="11.5" x14ac:dyDescent="0.25">
      <c r="B54" s="4"/>
      <c r="C54" s="42"/>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I54" s="113"/>
      <c r="AJ54" s="113"/>
      <c r="AK54" s="113"/>
      <c r="AL54" s="112"/>
      <c r="AM54" s="113"/>
      <c r="AN54" s="114"/>
      <c r="AO54" s="114"/>
      <c r="AP54" s="114"/>
      <c r="AQ54" s="114"/>
      <c r="AR54" s="86"/>
      <c r="AS54" s="86"/>
      <c r="AT54" s="86"/>
      <c r="AV54" s="86"/>
      <c r="AW54" s="86"/>
      <c r="AX54" s="86"/>
      <c r="AY54" s="86"/>
      <c r="AZ54" s="87"/>
      <c r="BA54" s="5"/>
    </row>
    <row r="55" spans="2:53" ht="11.5" x14ac:dyDescent="0.25">
      <c r="B55" s="4"/>
      <c r="C55" s="42"/>
      <c r="F55" s="85"/>
      <c r="G55" s="179" t="str">
        <f>"Total des dépenses réelles de "&amp;'1. Identitié du requérant'!AV42&amp;" pour les services de collecte et transport des matières recyclables dans les lieux publics extérieurs"</f>
        <v>Total des dépenses réelles de 2023 pour les services de collecte et transport des matières recyclables dans les lieux publics extérieurs</v>
      </c>
      <c r="H55" s="179"/>
      <c r="I55" s="179"/>
      <c r="J55" s="179"/>
      <c r="K55" s="179"/>
      <c r="L55" s="179"/>
      <c r="M55" s="179"/>
      <c r="N55" s="179"/>
      <c r="O55" s="179"/>
      <c r="P55" s="179"/>
      <c r="Q55" s="179"/>
      <c r="R55" s="179"/>
      <c r="S55" s="179"/>
      <c r="T55" s="179"/>
      <c r="U55" s="179"/>
      <c r="V55" s="179"/>
      <c r="W55" s="179"/>
      <c r="X55" s="179"/>
      <c r="Y55" s="179"/>
      <c r="Z55" s="179"/>
      <c r="AA55" s="179"/>
      <c r="AB55" s="179"/>
      <c r="AC55" s="179"/>
      <c r="AD55" s="179"/>
      <c r="AE55" s="179"/>
      <c r="AF55" s="179"/>
      <c r="AI55" s="113"/>
      <c r="AJ55" s="113"/>
      <c r="AK55" s="113"/>
      <c r="AL55" s="112"/>
      <c r="AM55" s="113"/>
      <c r="AN55" s="114"/>
      <c r="AO55" s="114"/>
      <c r="AP55" s="114"/>
      <c r="AQ55" s="114"/>
      <c r="AR55" s="86"/>
      <c r="AS55" s="86"/>
      <c r="AT55" s="86"/>
      <c r="AV55" s="86"/>
      <c r="AW55" s="86"/>
      <c r="AX55" s="86"/>
      <c r="AY55" s="86"/>
      <c r="AZ55" s="87"/>
      <c r="BA55" s="5"/>
    </row>
    <row r="56" spans="2:53" ht="11.5" x14ac:dyDescent="0.25">
      <c r="B56" s="4"/>
      <c r="C56" s="42"/>
      <c r="F56" s="85"/>
      <c r="G56" s="179"/>
      <c r="H56" s="179"/>
      <c r="I56" s="179"/>
      <c r="J56" s="179"/>
      <c r="K56" s="179"/>
      <c r="L56" s="179"/>
      <c r="M56" s="179"/>
      <c r="N56" s="179"/>
      <c r="O56" s="179"/>
      <c r="P56" s="179"/>
      <c r="Q56" s="179"/>
      <c r="R56" s="179"/>
      <c r="S56" s="179"/>
      <c r="T56" s="179"/>
      <c r="U56" s="179"/>
      <c r="V56" s="179"/>
      <c r="W56" s="179"/>
      <c r="X56" s="179"/>
      <c r="Y56" s="179"/>
      <c r="Z56" s="179"/>
      <c r="AA56" s="179"/>
      <c r="AB56" s="179"/>
      <c r="AC56" s="179"/>
      <c r="AD56" s="179"/>
      <c r="AE56" s="179"/>
      <c r="AF56" s="179"/>
      <c r="AI56" s="113"/>
      <c r="AJ56" s="113"/>
      <c r="AK56" s="113"/>
      <c r="AL56" s="112"/>
      <c r="AM56" s="113"/>
      <c r="AN56" s="114"/>
      <c r="AO56" s="114"/>
      <c r="AP56" s="114"/>
      <c r="AQ56" s="114"/>
      <c r="AR56" s="86"/>
      <c r="AS56" s="86"/>
      <c r="AT56" s="86"/>
      <c r="AV56" s="86"/>
      <c r="AW56" s="86"/>
      <c r="AX56" s="86"/>
      <c r="AY56" s="86"/>
      <c r="AZ56" s="87"/>
      <c r="BA56" s="5"/>
    </row>
    <row r="57" spans="2:53" ht="11.5" x14ac:dyDescent="0.25">
      <c r="B57" s="4"/>
      <c r="C57" s="42"/>
      <c r="F57" s="85"/>
      <c r="G57" s="179"/>
      <c r="H57" s="179"/>
      <c r="I57" s="179"/>
      <c r="J57" s="179"/>
      <c r="K57" s="179"/>
      <c r="L57" s="179"/>
      <c r="M57" s="179"/>
      <c r="N57" s="179"/>
      <c r="O57" s="179"/>
      <c r="P57" s="179"/>
      <c r="Q57" s="179"/>
      <c r="R57" s="179"/>
      <c r="S57" s="179"/>
      <c r="T57" s="179"/>
      <c r="U57" s="179"/>
      <c r="V57" s="179"/>
      <c r="W57" s="179"/>
      <c r="X57" s="179"/>
      <c r="Y57" s="179"/>
      <c r="Z57" s="179"/>
      <c r="AA57" s="179"/>
      <c r="AB57" s="179"/>
      <c r="AC57" s="179"/>
      <c r="AD57" s="179"/>
      <c r="AE57" s="179"/>
      <c r="AF57" s="179"/>
      <c r="AI57" s="222">
        <f>SUM(AI48:AQ53)</f>
        <v>0</v>
      </c>
      <c r="AJ57" s="222"/>
      <c r="AK57" s="222"/>
      <c r="AL57" s="222"/>
      <c r="AM57" s="222"/>
      <c r="AN57" s="222"/>
      <c r="AO57" s="222"/>
      <c r="AP57" s="222"/>
      <c r="AQ57" s="215"/>
      <c r="AR57" s="29"/>
      <c r="AS57" s="86"/>
      <c r="AT57" s="86"/>
      <c r="AV57" s="86"/>
      <c r="AW57" s="86"/>
      <c r="AX57" s="86"/>
      <c r="AY57" s="86"/>
      <c r="AZ57" s="87"/>
      <c r="BA57" s="5"/>
    </row>
    <row r="58" spans="2:53" ht="11.5" x14ac:dyDescent="0.25">
      <c r="B58" s="4"/>
      <c r="C58" s="42"/>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I58" s="220" t="s">
        <v>77</v>
      </c>
      <c r="AJ58" s="220"/>
      <c r="AK58" s="220"/>
      <c r="AL58" s="220"/>
      <c r="AM58" s="220"/>
      <c r="AN58" s="220"/>
      <c r="AO58" s="220"/>
      <c r="AP58" s="220"/>
      <c r="AQ58" s="220"/>
      <c r="AR58" s="86"/>
      <c r="AS58" s="86"/>
      <c r="AT58" s="86"/>
      <c r="AV58" s="86"/>
      <c r="AW58" s="86"/>
      <c r="AX58" s="86"/>
      <c r="AY58" s="86"/>
      <c r="AZ58" s="87"/>
      <c r="BA58" s="5"/>
    </row>
    <row r="59" spans="2:53" ht="12" customHeight="1" x14ac:dyDescent="0.25">
      <c r="B59" s="4"/>
      <c r="C59" s="42"/>
      <c r="D59" s="83"/>
      <c r="E59" s="126" t="s">
        <v>2</v>
      </c>
      <c r="F59" s="127" t="s">
        <v>78</v>
      </c>
      <c r="G59" s="89"/>
      <c r="H59" s="89"/>
      <c r="I59" s="89"/>
      <c r="J59" s="89"/>
      <c r="K59" s="89"/>
      <c r="L59" s="89"/>
      <c r="M59" s="89"/>
      <c r="N59" s="89"/>
      <c r="O59" s="89"/>
      <c r="P59" s="89"/>
      <c r="Q59" s="89"/>
      <c r="R59" s="89"/>
      <c r="S59" s="89"/>
      <c r="T59" s="89"/>
      <c r="U59" s="89"/>
      <c r="V59" s="89"/>
      <c r="W59" s="89"/>
      <c r="X59" s="89"/>
      <c r="Y59" s="89"/>
      <c r="Z59" s="89"/>
      <c r="AA59" s="89"/>
      <c r="AB59" s="89"/>
      <c r="AC59" s="89"/>
      <c r="AD59" s="89"/>
      <c r="AE59" s="61"/>
      <c r="AF59" s="90"/>
      <c r="AG59" s="90"/>
      <c r="AH59" s="90"/>
      <c r="AI59" s="113"/>
      <c r="AJ59" s="115"/>
      <c r="AK59" s="115"/>
      <c r="AL59" s="112"/>
      <c r="AM59" s="115"/>
      <c r="AN59" s="114"/>
      <c r="AO59" s="114"/>
      <c r="AP59" s="114"/>
      <c r="AQ59" s="114"/>
      <c r="AR59" s="86"/>
      <c r="AS59" s="86"/>
      <c r="AT59" s="86"/>
      <c r="AU59" s="83"/>
      <c r="AV59" s="86"/>
      <c r="AW59" s="86"/>
      <c r="AX59" s="86"/>
      <c r="AY59" s="86"/>
      <c r="AZ59" s="87"/>
      <c r="BA59" s="5"/>
    </row>
    <row r="60" spans="2:53" ht="11.5" x14ac:dyDescent="0.25">
      <c r="B60" s="4"/>
      <c r="C60" s="42"/>
      <c r="F60" s="85"/>
      <c r="G60" s="25" t="s">
        <v>71</v>
      </c>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16"/>
      <c r="AJ60" s="216"/>
      <c r="AK60" s="216"/>
      <c r="AL60" s="216"/>
      <c r="AM60" s="216"/>
      <c r="AN60" s="216"/>
      <c r="AO60" s="216"/>
      <c r="AP60" s="216"/>
      <c r="AQ60" s="217"/>
      <c r="AS60" s="86"/>
      <c r="AT60" s="86"/>
      <c r="AU60" s="86"/>
      <c r="AV60" s="86"/>
      <c r="AW60" s="86"/>
      <c r="AX60" s="86"/>
      <c r="AY60" s="86"/>
      <c r="AZ60" s="87"/>
      <c r="BA60" s="5"/>
    </row>
    <row r="61" spans="2:53" ht="11.5" x14ac:dyDescent="0.25">
      <c r="B61" s="4"/>
      <c r="C61" s="42"/>
      <c r="F61" s="85"/>
      <c r="G61" s="25" t="s">
        <v>27</v>
      </c>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18"/>
      <c r="AJ61" s="218"/>
      <c r="AK61" s="218"/>
      <c r="AL61" s="218"/>
      <c r="AM61" s="218"/>
      <c r="AN61" s="218"/>
      <c r="AO61" s="218"/>
      <c r="AP61" s="218"/>
      <c r="AQ61" s="219"/>
      <c r="AS61" s="86"/>
      <c r="AT61" s="86"/>
      <c r="AU61" s="86"/>
      <c r="AV61" s="86"/>
      <c r="AW61" s="86"/>
      <c r="AX61" s="86"/>
      <c r="AY61" s="86"/>
      <c r="AZ61" s="87"/>
      <c r="BA61" s="5"/>
    </row>
    <row r="62" spans="2:53" ht="11.5" x14ac:dyDescent="0.25">
      <c r="B62" s="4"/>
      <c r="C62" s="42"/>
      <c r="F62" s="85"/>
      <c r="G62" s="25" t="s">
        <v>33</v>
      </c>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18"/>
      <c r="AJ62" s="218"/>
      <c r="AK62" s="218"/>
      <c r="AL62" s="218"/>
      <c r="AM62" s="218"/>
      <c r="AN62" s="218"/>
      <c r="AO62" s="218"/>
      <c r="AP62" s="218"/>
      <c r="AQ62" s="219"/>
      <c r="AS62" s="86"/>
      <c r="AT62" s="86"/>
      <c r="AU62" s="86"/>
      <c r="AV62" s="86"/>
      <c r="AW62" s="86"/>
      <c r="AX62" s="86"/>
      <c r="AY62" s="86"/>
      <c r="AZ62" s="87"/>
      <c r="BA62" s="5"/>
    </row>
    <row r="63" spans="2:53" ht="11.5" x14ac:dyDescent="0.25">
      <c r="B63" s="4"/>
      <c r="C63" s="42"/>
      <c r="F63" s="85"/>
      <c r="G63" s="25" t="s">
        <v>72</v>
      </c>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18"/>
      <c r="AJ63" s="218"/>
      <c r="AK63" s="218"/>
      <c r="AL63" s="218"/>
      <c r="AM63" s="218"/>
      <c r="AN63" s="218"/>
      <c r="AO63" s="218"/>
      <c r="AP63" s="218"/>
      <c r="AQ63" s="219"/>
      <c r="AS63" s="86"/>
      <c r="AT63" s="86"/>
      <c r="AU63" s="86"/>
      <c r="AV63" s="86"/>
      <c r="AW63" s="86"/>
      <c r="AX63" s="86"/>
      <c r="AY63" s="86"/>
      <c r="AZ63" s="87"/>
      <c r="BA63" s="5"/>
    </row>
    <row r="64" spans="2:53" ht="11.5" x14ac:dyDescent="0.25">
      <c r="B64" s="4"/>
      <c r="C64" s="42"/>
      <c r="F64" s="85"/>
      <c r="G64" s="25" t="s">
        <v>73</v>
      </c>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18"/>
      <c r="AJ64" s="218"/>
      <c r="AK64" s="218"/>
      <c r="AL64" s="218"/>
      <c r="AM64" s="218"/>
      <c r="AN64" s="218"/>
      <c r="AO64" s="218"/>
      <c r="AP64" s="218"/>
      <c r="AQ64" s="219"/>
      <c r="AS64" s="86"/>
      <c r="AT64" s="86"/>
      <c r="AU64" s="86"/>
      <c r="AV64" s="86"/>
      <c r="AW64" s="86"/>
      <c r="AX64" s="86"/>
      <c r="AY64" s="86"/>
      <c r="AZ64" s="87"/>
      <c r="BA64" s="5"/>
    </row>
    <row r="65" spans="2:53" ht="11.5" x14ac:dyDescent="0.25">
      <c r="B65" s="4"/>
      <c r="C65" s="42"/>
      <c r="F65" s="85"/>
      <c r="G65" s="25" t="s">
        <v>74</v>
      </c>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18"/>
      <c r="AJ65" s="218"/>
      <c r="AK65" s="218"/>
      <c r="AL65" s="218"/>
      <c r="AM65" s="218"/>
      <c r="AN65" s="218"/>
      <c r="AO65" s="218"/>
      <c r="AP65" s="218"/>
      <c r="AQ65" s="219"/>
      <c r="AS65" s="86"/>
      <c r="AT65" s="86"/>
      <c r="AU65" s="86"/>
      <c r="AV65" s="86"/>
      <c r="AW65" s="86"/>
      <c r="AX65" s="86"/>
      <c r="AY65" s="86"/>
      <c r="AZ65" s="87"/>
      <c r="BA65" s="5"/>
    </row>
    <row r="66" spans="2:53" ht="11.5" x14ac:dyDescent="0.25">
      <c r="B66" s="4"/>
      <c r="C66" s="42"/>
      <c r="F66" s="85"/>
      <c r="G66" s="85"/>
      <c r="H66" s="85"/>
      <c r="I66" s="85"/>
      <c r="J66" s="85"/>
      <c r="K66" s="85"/>
      <c r="L66" s="85"/>
      <c r="M66" s="85"/>
      <c r="N66" s="85"/>
      <c r="O66" s="85"/>
      <c r="P66" s="85"/>
      <c r="Q66" s="85"/>
      <c r="R66" s="85"/>
      <c r="S66" s="85"/>
      <c r="T66" s="85"/>
      <c r="U66" s="85"/>
      <c r="V66" s="85"/>
      <c r="W66" s="85"/>
      <c r="X66" s="85"/>
      <c r="Y66" s="85"/>
      <c r="Z66" s="85"/>
      <c r="AA66" s="85"/>
      <c r="AB66" s="85"/>
      <c r="AC66" s="85"/>
      <c r="AD66" s="85"/>
      <c r="AE66" s="84"/>
      <c r="AF66" s="90"/>
      <c r="AG66" s="90"/>
      <c r="AH66" s="90"/>
      <c r="AI66" s="113"/>
      <c r="AJ66" s="115"/>
      <c r="AK66" s="115"/>
      <c r="AL66" s="112"/>
      <c r="AM66" s="115"/>
      <c r="AN66" s="114"/>
      <c r="AO66" s="114"/>
      <c r="AP66" s="114"/>
      <c r="AQ66" s="114"/>
      <c r="AR66" s="86"/>
      <c r="AS66" s="86"/>
      <c r="AT66" s="86"/>
      <c r="AU66" s="86"/>
      <c r="AV66" s="86"/>
      <c r="AW66" s="86"/>
      <c r="AX66" s="86"/>
      <c r="AY66" s="86"/>
      <c r="AZ66" s="87"/>
      <c r="BA66" s="5"/>
    </row>
    <row r="67" spans="2:53" ht="11.75" customHeight="1" x14ac:dyDescent="0.25">
      <c r="B67" s="4"/>
      <c r="C67" s="42"/>
      <c r="F67" s="85"/>
      <c r="G67" s="179" t="str">
        <f>"Total des dépenses réelles de "&amp;'1. Identitié du requérant'!AV42&amp;" pour les services de transbordement"</f>
        <v>Total des dépenses réelles de 2023 pour les services de transbordement</v>
      </c>
      <c r="H67" s="179"/>
      <c r="I67" s="179"/>
      <c r="J67" s="179"/>
      <c r="K67" s="179"/>
      <c r="L67" s="179"/>
      <c r="M67" s="179"/>
      <c r="N67" s="179"/>
      <c r="O67" s="179"/>
      <c r="P67" s="179"/>
      <c r="Q67" s="179"/>
      <c r="R67" s="179"/>
      <c r="S67" s="179"/>
      <c r="T67" s="179"/>
      <c r="U67" s="179"/>
      <c r="V67" s="179"/>
      <c r="W67" s="179"/>
      <c r="X67" s="179"/>
      <c r="Y67" s="179"/>
      <c r="Z67" s="179"/>
      <c r="AA67" s="179"/>
      <c r="AB67" s="179"/>
      <c r="AC67" s="179"/>
      <c r="AD67" s="179"/>
      <c r="AE67" s="179"/>
      <c r="AF67" s="179"/>
      <c r="AG67" s="90"/>
      <c r="AH67" s="90"/>
      <c r="AI67" s="113"/>
      <c r="AJ67" s="115"/>
      <c r="AK67" s="115"/>
      <c r="AL67" s="112"/>
      <c r="AM67" s="115"/>
      <c r="AN67" s="114"/>
      <c r="AO67" s="114"/>
      <c r="AP67" s="114"/>
      <c r="AQ67" s="114"/>
      <c r="AR67" s="86"/>
      <c r="AS67" s="86"/>
      <c r="AT67" s="86"/>
      <c r="AU67" s="86"/>
      <c r="AV67" s="86"/>
      <c r="AW67" s="86"/>
      <c r="AX67" s="86"/>
      <c r="AY67" s="86"/>
      <c r="AZ67" s="87"/>
      <c r="BA67" s="5"/>
    </row>
    <row r="68" spans="2:53" ht="11.5" x14ac:dyDescent="0.25">
      <c r="B68" s="4"/>
      <c r="C68" s="42"/>
      <c r="F68" s="85"/>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G68" s="90"/>
      <c r="AH68" s="90"/>
      <c r="AI68" s="222">
        <f>SUM(AI60:AQ65)</f>
        <v>0</v>
      </c>
      <c r="AJ68" s="222"/>
      <c r="AK68" s="222"/>
      <c r="AL68" s="222"/>
      <c r="AM68" s="222"/>
      <c r="AN68" s="222"/>
      <c r="AO68" s="222"/>
      <c r="AP68" s="222"/>
      <c r="AQ68" s="215"/>
      <c r="AR68" s="29"/>
      <c r="AS68" s="86"/>
      <c r="AT68" s="86"/>
      <c r="AU68" s="86"/>
      <c r="AV68" s="86"/>
      <c r="AW68" s="86"/>
      <c r="AX68" s="86"/>
      <c r="AY68" s="86"/>
      <c r="AZ68" s="87"/>
      <c r="BA68" s="5"/>
    </row>
    <row r="69" spans="2:53" ht="11.5" x14ac:dyDescent="0.25">
      <c r="B69" s="4"/>
      <c r="C69" s="42"/>
      <c r="F69" s="85"/>
      <c r="G69" s="85"/>
      <c r="H69" s="85"/>
      <c r="I69" s="85"/>
      <c r="J69" s="85"/>
      <c r="K69" s="85"/>
      <c r="L69" s="85"/>
      <c r="M69" s="85"/>
      <c r="N69" s="85"/>
      <c r="O69" s="85"/>
      <c r="P69" s="85"/>
      <c r="Q69" s="85"/>
      <c r="R69" s="85"/>
      <c r="S69" s="85"/>
      <c r="T69" s="85"/>
      <c r="U69" s="85"/>
      <c r="V69" s="85"/>
      <c r="W69" s="85"/>
      <c r="X69" s="85"/>
      <c r="Y69" s="85"/>
      <c r="Z69" s="85"/>
      <c r="AA69" s="85"/>
      <c r="AB69" s="85"/>
      <c r="AC69" s="85"/>
      <c r="AD69" s="85"/>
      <c r="AE69" s="84"/>
      <c r="AF69" s="90"/>
      <c r="AG69" s="90"/>
      <c r="AH69" s="90"/>
      <c r="AI69" s="221" t="s">
        <v>79</v>
      </c>
      <c r="AJ69" s="221"/>
      <c r="AK69" s="221"/>
      <c r="AL69" s="221"/>
      <c r="AM69" s="221"/>
      <c r="AN69" s="221"/>
      <c r="AO69" s="221"/>
      <c r="AP69" s="221"/>
      <c r="AQ69" s="221"/>
      <c r="AR69" s="86"/>
      <c r="AS69" s="86"/>
      <c r="AT69" s="86"/>
      <c r="AU69" s="86"/>
      <c r="AV69" s="86"/>
      <c r="AW69" s="86"/>
      <c r="AX69" s="86"/>
      <c r="AY69" s="86"/>
      <c r="AZ69" s="87"/>
      <c r="BA69" s="5"/>
    </row>
    <row r="70" spans="2:53" ht="12" customHeight="1" x14ac:dyDescent="0.25">
      <c r="B70" s="4"/>
      <c r="C70" s="42"/>
      <c r="D70" s="83"/>
      <c r="E70" s="126" t="s">
        <v>2</v>
      </c>
      <c r="F70" s="127" t="s">
        <v>762</v>
      </c>
      <c r="G70" s="89"/>
      <c r="H70" s="89"/>
      <c r="I70" s="89"/>
      <c r="J70" s="89"/>
      <c r="K70" s="89"/>
      <c r="L70" s="89"/>
      <c r="M70" s="89"/>
      <c r="N70" s="89"/>
      <c r="O70" s="89"/>
      <c r="P70" s="89"/>
      <c r="Q70" s="89"/>
      <c r="R70" s="89"/>
      <c r="S70" s="89"/>
      <c r="T70" s="89"/>
      <c r="U70" s="89"/>
      <c r="V70" s="89"/>
      <c r="W70" s="89"/>
      <c r="X70" s="89"/>
      <c r="Y70" s="89"/>
      <c r="Z70" s="89"/>
      <c r="AA70" s="89"/>
      <c r="AB70" s="89"/>
      <c r="AC70" s="89"/>
      <c r="AD70" s="89"/>
      <c r="AE70" s="61"/>
      <c r="AF70" s="90"/>
      <c r="AG70" s="90"/>
      <c r="AH70" s="90"/>
      <c r="AI70" s="113"/>
      <c r="AJ70" s="115"/>
      <c r="AK70" s="115"/>
      <c r="AL70" s="112"/>
      <c r="AM70" s="115"/>
      <c r="AN70" s="114"/>
      <c r="AO70" s="114"/>
      <c r="AP70" s="114"/>
      <c r="AQ70" s="114"/>
      <c r="AR70" s="86"/>
      <c r="AS70" s="86"/>
      <c r="AT70" s="86"/>
      <c r="AU70" s="83"/>
      <c r="AV70" s="86"/>
      <c r="AW70" s="86"/>
      <c r="AX70" s="86"/>
      <c r="AY70" s="86"/>
      <c r="AZ70" s="87"/>
      <c r="BA70" s="5"/>
    </row>
    <row r="71" spans="2:53" ht="12" customHeight="1" x14ac:dyDescent="0.25">
      <c r="B71" s="4"/>
      <c r="C71" s="42"/>
      <c r="G71" s="25" t="s">
        <v>71</v>
      </c>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17"/>
      <c r="AJ71" s="217"/>
      <c r="AK71" s="217"/>
      <c r="AL71" s="217"/>
      <c r="AM71" s="217"/>
      <c r="AN71" s="217"/>
      <c r="AO71" s="217"/>
      <c r="AP71" s="217"/>
      <c r="AQ71" s="217"/>
      <c r="AS71" s="86"/>
      <c r="AT71" s="86"/>
      <c r="AU71" s="29"/>
      <c r="AV71" s="29"/>
      <c r="AW71" s="29"/>
      <c r="AX71" s="29"/>
      <c r="AY71" s="29"/>
      <c r="AZ71" s="87"/>
      <c r="BA71" s="5"/>
    </row>
    <row r="72" spans="2:53" ht="12" customHeight="1" x14ac:dyDescent="0.25">
      <c r="B72" s="4"/>
      <c r="C72" s="42"/>
      <c r="G72" s="25" t="s">
        <v>27</v>
      </c>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18"/>
      <c r="AJ72" s="218"/>
      <c r="AK72" s="218"/>
      <c r="AL72" s="218"/>
      <c r="AM72" s="218"/>
      <c r="AN72" s="218"/>
      <c r="AO72" s="218"/>
      <c r="AP72" s="218"/>
      <c r="AQ72" s="219"/>
      <c r="AS72" s="86"/>
      <c r="AT72" s="86"/>
      <c r="AU72" s="29"/>
      <c r="AV72" s="29"/>
      <c r="AW72" s="29"/>
      <c r="AX72" s="29"/>
      <c r="AY72" s="29"/>
      <c r="AZ72" s="87"/>
      <c r="BA72" s="5"/>
    </row>
    <row r="73" spans="2:53" ht="12" customHeight="1" x14ac:dyDescent="0.25">
      <c r="B73" s="4"/>
      <c r="C73" s="42"/>
      <c r="G73" s="25" t="s">
        <v>33</v>
      </c>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18"/>
      <c r="AJ73" s="218"/>
      <c r="AK73" s="218"/>
      <c r="AL73" s="218"/>
      <c r="AM73" s="218"/>
      <c r="AN73" s="218"/>
      <c r="AO73" s="218"/>
      <c r="AP73" s="218"/>
      <c r="AQ73" s="219"/>
      <c r="AS73" s="86"/>
      <c r="AT73" s="86"/>
      <c r="AU73" s="29"/>
      <c r="AV73" s="29"/>
      <c r="AW73" s="29"/>
      <c r="AX73" s="29"/>
      <c r="AY73" s="29"/>
      <c r="AZ73" s="87"/>
      <c r="BA73" s="5"/>
    </row>
    <row r="74" spans="2:53" ht="12" customHeight="1" x14ac:dyDescent="0.25">
      <c r="B74" s="4"/>
      <c r="C74" s="42"/>
      <c r="G74" s="25" t="s">
        <v>72</v>
      </c>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18"/>
      <c r="AJ74" s="218"/>
      <c r="AK74" s="218"/>
      <c r="AL74" s="218"/>
      <c r="AM74" s="218"/>
      <c r="AN74" s="218"/>
      <c r="AO74" s="218"/>
      <c r="AP74" s="218"/>
      <c r="AQ74" s="219"/>
      <c r="AS74" s="86"/>
      <c r="AT74" s="86"/>
      <c r="AU74" s="29"/>
      <c r="AV74" s="29"/>
      <c r="AW74" s="29"/>
      <c r="AX74" s="29"/>
      <c r="AY74" s="29"/>
      <c r="AZ74" s="87"/>
      <c r="BA74" s="5"/>
    </row>
    <row r="75" spans="2:53" ht="12" customHeight="1" x14ac:dyDescent="0.25">
      <c r="B75" s="4"/>
      <c r="C75" s="42"/>
      <c r="G75" s="25" t="s">
        <v>73</v>
      </c>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18"/>
      <c r="AJ75" s="218"/>
      <c r="AK75" s="218"/>
      <c r="AL75" s="218"/>
      <c r="AM75" s="218"/>
      <c r="AN75" s="218"/>
      <c r="AO75" s="218"/>
      <c r="AP75" s="218"/>
      <c r="AQ75" s="219"/>
      <c r="AS75" s="86"/>
      <c r="AT75" s="86"/>
      <c r="AU75" s="29"/>
      <c r="AV75" s="29"/>
      <c r="AW75" s="29"/>
      <c r="AX75" s="29"/>
      <c r="AY75" s="29"/>
      <c r="AZ75" s="87"/>
      <c r="BA75" s="5"/>
    </row>
    <row r="76" spans="2:53" ht="12" customHeight="1" x14ac:dyDescent="0.25">
      <c r="B76" s="4"/>
      <c r="C76" s="42"/>
      <c r="G76" s="25" t="s">
        <v>74</v>
      </c>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18"/>
      <c r="AJ76" s="218"/>
      <c r="AK76" s="218"/>
      <c r="AL76" s="218"/>
      <c r="AM76" s="218"/>
      <c r="AN76" s="218"/>
      <c r="AO76" s="218"/>
      <c r="AP76" s="218"/>
      <c r="AQ76" s="219"/>
      <c r="AS76" s="86"/>
      <c r="AT76" s="86"/>
      <c r="AU76" s="29"/>
      <c r="AV76" s="29"/>
      <c r="AW76" s="29"/>
      <c r="AX76" s="29"/>
      <c r="AY76" s="29"/>
      <c r="AZ76" s="87"/>
      <c r="BA76" s="5"/>
    </row>
    <row r="77" spans="2:53" ht="12" customHeight="1" x14ac:dyDescent="0.25">
      <c r="B77" s="4"/>
      <c r="C77" s="42"/>
      <c r="G77" s="85"/>
      <c r="H77" s="85"/>
      <c r="I77" s="85"/>
      <c r="J77" s="85"/>
      <c r="K77" s="85"/>
      <c r="L77" s="85"/>
      <c r="M77" s="85"/>
      <c r="N77" s="85"/>
      <c r="O77" s="85"/>
      <c r="P77" s="85"/>
      <c r="Q77" s="85"/>
      <c r="R77" s="85"/>
      <c r="S77" s="85"/>
      <c r="T77" s="85"/>
      <c r="U77" s="85"/>
      <c r="V77" s="85"/>
      <c r="W77" s="85"/>
      <c r="X77" s="85"/>
      <c r="Y77" s="85"/>
      <c r="Z77" s="85"/>
      <c r="AA77" s="85"/>
      <c r="AB77" s="85"/>
      <c r="AC77" s="85"/>
      <c r="AD77" s="85"/>
      <c r="AE77" s="85"/>
      <c r="AI77" s="113"/>
      <c r="AJ77" s="113"/>
      <c r="AK77" s="113"/>
      <c r="AL77" s="112"/>
      <c r="AM77" s="113"/>
      <c r="AN77" s="114"/>
      <c r="AO77" s="114"/>
      <c r="AP77" s="114"/>
      <c r="AQ77" s="114"/>
      <c r="AR77" s="86"/>
      <c r="AS77" s="86"/>
      <c r="AT77" s="86"/>
      <c r="AU77" s="29"/>
      <c r="AV77" s="29"/>
      <c r="AW77" s="29"/>
      <c r="AX77" s="29"/>
      <c r="AY77" s="29"/>
      <c r="AZ77" s="87"/>
      <c r="BA77" s="5"/>
    </row>
    <row r="78" spans="2:53" ht="12" customHeight="1" x14ac:dyDescent="0.25">
      <c r="B78" s="4"/>
      <c r="C78" s="42"/>
      <c r="G78" s="179" t="str">
        <f>"Total des dépenses réelles de "&amp;'1. Identitié du requérant'!AV42&amp;" pour les services de transport post transbordement"</f>
        <v>Total des dépenses réelles de 2023 pour les services de transport post transbordement</v>
      </c>
      <c r="H78" s="179"/>
      <c r="I78" s="179"/>
      <c r="J78" s="179"/>
      <c r="K78" s="179"/>
      <c r="L78" s="179"/>
      <c r="M78" s="179"/>
      <c r="N78" s="179"/>
      <c r="O78" s="179"/>
      <c r="P78" s="179"/>
      <c r="Q78" s="179"/>
      <c r="R78" s="179"/>
      <c r="S78" s="179"/>
      <c r="T78" s="179"/>
      <c r="U78" s="179"/>
      <c r="V78" s="179"/>
      <c r="W78" s="179"/>
      <c r="X78" s="179"/>
      <c r="Y78" s="179"/>
      <c r="Z78" s="179"/>
      <c r="AA78" s="179"/>
      <c r="AB78" s="179"/>
      <c r="AC78" s="179"/>
      <c r="AD78" s="179"/>
      <c r="AE78" s="179"/>
      <c r="AF78" s="179"/>
      <c r="AI78" s="113"/>
      <c r="AJ78" s="113"/>
      <c r="AK78" s="113"/>
      <c r="AL78" s="112"/>
      <c r="AM78" s="113"/>
      <c r="AN78" s="114"/>
      <c r="AO78" s="114"/>
      <c r="AP78" s="114"/>
      <c r="AQ78" s="114"/>
      <c r="AR78" s="86"/>
      <c r="AS78" s="86"/>
      <c r="AT78" s="86"/>
      <c r="AU78" s="29"/>
      <c r="AV78" s="29"/>
      <c r="AW78" s="29"/>
      <c r="AX78" s="29"/>
      <c r="AY78" s="29"/>
      <c r="AZ78" s="87"/>
      <c r="BA78" s="5"/>
    </row>
    <row r="79" spans="2:53" ht="12" customHeight="1" x14ac:dyDescent="0.25">
      <c r="B79" s="4"/>
      <c r="C79" s="42"/>
      <c r="G79" s="179"/>
      <c r="H79" s="179"/>
      <c r="I79" s="179"/>
      <c r="J79" s="179"/>
      <c r="K79" s="179"/>
      <c r="L79" s="179"/>
      <c r="M79" s="179"/>
      <c r="N79" s="179"/>
      <c r="O79" s="179"/>
      <c r="P79" s="179"/>
      <c r="Q79" s="179"/>
      <c r="R79" s="179"/>
      <c r="S79" s="179"/>
      <c r="T79" s="179"/>
      <c r="U79" s="179"/>
      <c r="V79" s="179"/>
      <c r="W79" s="179"/>
      <c r="X79" s="179"/>
      <c r="Y79" s="179"/>
      <c r="Z79" s="179"/>
      <c r="AA79" s="179"/>
      <c r="AB79" s="179"/>
      <c r="AC79" s="179"/>
      <c r="AD79" s="179"/>
      <c r="AE79" s="179"/>
      <c r="AF79" s="179"/>
      <c r="AI79" s="215">
        <f>SUM(AI71:AQ76)</f>
        <v>0</v>
      </c>
      <c r="AJ79" s="215"/>
      <c r="AK79" s="215"/>
      <c r="AL79" s="215"/>
      <c r="AM79" s="215"/>
      <c r="AN79" s="215"/>
      <c r="AO79" s="215"/>
      <c r="AP79" s="215"/>
      <c r="AQ79" s="215"/>
      <c r="AR79" s="29"/>
      <c r="AS79" s="86"/>
      <c r="AT79" s="86"/>
      <c r="AU79" s="29"/>
      <c r="AV79" s="29"/>
      <c r="AW79" s="29"/>
      <c r="AX79" s="29"/>
      <c r="AY79" s="29"/>
      <c r="AZ79" s="87"/>
      <c r="BA79" s="5"/>
    </row>
    <row r="80" spans="2:53" ht="12" customHeight="1" x14ac:dyDescent="0.25">
      <c r="B80" s="4"/>
      <c r="C80" s="42"/>
      <c r="AI80" s="220" t="s">
        <v>81</v>
      </c>
      <c r="AJ80" s="220"/>
      <c r="AK80" s="220"/>
      <c r="AL80" s="220"/>
      <c r="AM80" s="220"/>
      <c r="AN80" s="220"/>
      <c r="AO80" s="220"/>
      <c r="AP80" s="220"/>
      <c r="AQ80" s="220"/>
      <c r="AR80" s="68"/>
      <c r="AS80" s="68"/>
      <c r="AT80" s="29"/>
      <c r="AU80" s="29"/>
      <c r="AV80" s="29"/>
      <c r="AW80" s="29"/>
      <c r="AX80" s="29"/>
      <c r="AY80" s="29"/>
      <c r="AZ80" s="87"/>
      <c r="BA80" s="5"/>
    </row>
    <row r="81" spans="2:53" ht="12" customHeight="1" x14ac:dyDescent="0.25">
      <c r="B81" s="4"/>
      <c r="C81" s="42"/>
      <c r="D81" s="83"/>
      <c r="E81" s="126" t="s">
        <v>2</v>
      </c>
      <c r="F81" s="150" t="s">
        <v>761</v>
      </c>
      <c r="G81" s="150"/>
      <c r="H81" s="150"/>
      <c r="I81" s="150"/>
      <c r="J81" s="150"/>
      <c r="K81" s="150"/>
      <c r="L81" s="150"/>
      <c r="M81" s="150"/>
      <c r="N81" s="150"/>
      <c r="O81" s="150"/>
      <c r="P81" s="150"/>
      <c r="Q81" s="150"/>
      <c r="R81" s="150"/>
      <c r="S81" s="150"/>
      <c r="T81" s="150"/>
      <c r="U81" s="150"/>
      <c r="V81" s="150"/>
      <c r="W81" s="150"/>
      <c r="X81" s="150"/>
      <c r="Y81" s="150"/>
      <c r="Z81" s="150"/>
      <c r="AA81" s="150"/>
      <c r="AB81" s="150"/>
      <c r="AC81" s="150"/>
      <c r="AD81" s="150"/>
      <c r="AE81" s="150"/>
      <c r="AF81" s="150"/>
      <c r="AG81" s="150"/>
      <c r="AH81" s="150"/>
      <c r="AI81" s="150"/>
      <c r="AJ81" s="150"/>
      <c r="AK81" s="150"/>
      <c r="AL81" s="150"/>
      <c r="AM81" s="150"/>
      <c r="AN81" s="150"/>
      <c r="AO81" s="150"/>
      <c r="AP81" s="150"/>
      <c r="AQ81" s="150"/>
      <c r="AR81" s="150"/>
      <c r="AS81" s="150"/>
      <c r="AT81" s="86"/>
      <c r="AU81" s="83"/>
      <c r="AV81" s="86"/>
      <c r="AW81" s="29"/>
      <c r="AX81" s="29"/>
      <c r="AY81" s="29"/>
      <c r="AZ81" s="87"/>
      <c r="BA81" s="5"/>
    </row>
    <row r="82" spans="2:53" ht="12" customHeight="1" x14ac:dyDescent="0.25">
      <c r="B82" s="4"/>
      <c r="C82" s="42"/>
      <c r="F82" s="150"/>
      <c r="G82" s="150"/>
      <c r="H82" s="150"/>
      <c r="I82" s="150"/>
      <c r="J82" s="150"/>
      <c r="K82" s="150"/>
      <c r="L82" s="150"/>
      <c r="M82" s="150"/>
      <c r="N82" s="150"/>
      <c r="O82" s="150"/>
      <c r="P82" s="150"/>
      <c r="Q82" s="150"/>
      <c r="R82" s="150"/>
      <c r="S82" s="150"/>
      <c r="T82" s="150"/>
      <c r="U82" s="150"/>
      <c r="V82" s="150"/>
      <c r="W82" s="150"/>
      <c r="X82" s="150"/>
      <c r="Y82" s="150"/>
      <c r="Z82" s="150"/>
      <c r="AA82" s="150"/>
      <c r="AB82" s="150"/>
      <c r="AC82" s="150"/>
      <c r="AD82" s="150"/>
      <c r="AE82" s="150"/>
      <c r="AF82" s="150"/>
      <c r="AG82" s="150"/>
      <c r="AH82" s="150"/>
      <c r="AI82" s="150"/>
      <c r="AJ82" s="150"/>
      <c r="AK82" s="150"/>
      <c r="AL82" s="150"/>
      <c r="AM82" s="150"/>
      <c r="AN82" s="150"/>
      <c r="AO82" s="150"/>
      <c r="AP82" s="150"/>
      <c r="AQ82" s="150"/>
      <c r="AR82" s="150"/>
      <c r="AS82" s="150"/>
      <c r="AT82" s="86"/>
      <c r="AU82" s="86"/>
      <c r="AV82" s="86"/>
      <c r="AW82" s="29"/>
      <c r="AX82" s="29"/>
      <c r="AY82" s="29"/>
      <c r="AZ82" s="87"/>
      <c r="BA82" s="5"/>
    </row>
    <row r="83" spans="2:53" ht="12" customHeight="1" x14ac:dyDescent="0.25">
      <c r="B83" s="4"/>
      <c r="C83" s="42"/>
      <c r="F83" s="150"/>
      <c r="G83" s="150"/>
      <c r="H83" s="150"/>
      <c r="I83" s="150"/>
      <c r="J83" s="150"/>
      <c r="K83" s="150"/>
      <c r="L83" s="150"/>
      <c r="M83" s="150"/>
      <c r="N83" s="150"/>
      <c r="O83" s="150"/>
      <c r="P83" s="150"/>
      <c r="Q83" s="150"/>
      <c r="R83" s="150"/>
      <c r="S83" s="150"/>
      <c r="T83" s="150"/>
      <c r="U83" s="150"/>
      <c r="V83" s="150"/>
      <c r="W83" s="150"/>
      <c r="X83" s="150"/>
      <c r="Y83" s="150"/>
      <c r="Z83" s="150"/>
      <c r="AA83" s="150"/>
      <c r="AB83" s="150"/>
      <c r="AC83" s="150"/>
      <c r="AD83" s="150"/>
      <c r="AE83" s="150"/>
      <c r="AF83" s="150"/>
      <c r="AG83" s="150"/>
      <c r="AH83" s="150"/>
      <c r="AI83" s="150"/>
      <c r="AJ83" s="150"/>
      <c r="AK83" s="150"/>
      <c r="AL83" s="150"/>
      <c r="AM83" s="150"/>
      <c r="AN83" s="150"/>
      <c r="AO83" s="150"/>
      <c r="AP83" s="150"/>
      <c r="AQ83" s="150"/>
      <c r="AR83" s="150"/>
      <c r="AS83" s="150"/>
      <c r="AT83" s="86"/>
      <c r="AU83" s="86"/>
      <c r="AV83" s="86"/>
      <c r="AW83" s="29"/>
      <c r="AX83" s="29"/>
      <c r="AY83" s="29"/>
      <c r="AZ83" s="87"/>
      <c r="BA83" s="5"/>
    </row>
    <row r="84" spans="2:53" ht="12" customHeight="1" x14ac:dyDescent="0.25">
      <c r="B84" s="4"/>
      <c r="C84" s="42"/>
      <c r="F84" s="84"/>
      <c r="G84" s="25" t="s">
        <v>71</v>
      </c>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16"/>
      <c r="AJ84" s="216"/>
      <c r="AK84" s="216"/>
      <c r="AL84" s="216"/>
      <c r="AM84" s="216"/>
      <c r="AN84" s="216"/>
      <c r="AO84" s="216"/>
      <c r="AP84" s="216"/>
      <c r="AQ84" s="217"/>
      <c r="AS84" s="86"/>
      <c r="AT84" s="86"/>
      <c r="AU84" s="86"/>
      <c r="AV84" s="86"/>
      <c r="AW84" s="29"/>
      <c r="AX84" s="29"/>
      <c r="AY84" s="29"/>
      <c r="AZ84" s="87"/>
      <c r="BA84" s="5"/>
    </row>
    <row r="85" spans="2:53" ht="12" customHeight="1" x14ac:dyDescent="0.25">
      <c r="B85" s="4"/>
      <c r="C85" s="42"/>
      <c r="F85" s="84"/>
      <c r="G85" s="25" t="s">
        <v>27</v>
      </c>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18"/>
      <c r="AJ85" s="218"/>
      <c r="AK85" s="218"/>
      <c r="AL85" s="218"/>
      <c r="AM85" s="218"/>
      <c r="AN85" s="218"/>
      <c r="AO85" s="218"/>
      <c r="AP85" s="218"/>
      <c r="AQ85" s="219"/>
      <c r="AS85" s="86"/>
      <c r="AT85" s="86"/>
      <c r="AU85" s="86"/>
      <c r="AV85" s="86"/>
      <c r="AW85" s="29"/>
      <c r="AX85" s="29"/>
      <c r="AY85" s="29"/>
      <c r="AZ85" s="87"/>
      <c r="BA85" s="5"/>
    </row>
    <row r="86" spans="2:53" ht="12" customHeight="1" x14ac:dyDescent="0.25">
      <c r="B86" s="4"/>
      <c r="C86" s="42"/>
      <c r="F86" s="84"/>
      <c r="G86" s="25" t="s">
        <v>33</v>
      </c>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18"/>
      <c r="AJ86" s="218"/>
      <c r="AK86" s="218"/>
      <c r="AL86" s="218"/>
      <c r="AM86" s="218"/>
      <c r="AN86" s="218"/>
      <c r="AO86" s="218"/>
      <c r="AP86" s="218"/>
      <c r="AQ86" s="219"/>
      <c r="AS86" s="86"/>
      <c r="AT86" s="86"/>
      <c r="AU86" s="86"/>
      <c r="AV86" s="86"/>
      <c r="AW86" s="29"/>
      <c r="AX86" s="29"/>
      <c r="AY86" s="29"/>
      <c r="AZ86" s="87"/>
      <c r="BA86" s="5"/>
    </row>
    <row r="87" spans="2:53" ht="12" customHeight="1" x14ac:dyDescent="0.25">
      <c r="B87" s="4"/>
      <c r="C87" s="42"/>
      <c r="F87" s="84"/>
      <c r="G87" s="25" t="s">
        <v>72</v>
      </c>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18"/>
      <c r="AJ87" s="218"/>
      <c r="AK87" s="218"/>
      <c r="AL87" s="218"/>
      <c r="AM87" s="218"/>
      <c r="AN87" s="218"/>
      <c r="AO87" s="218"/>
      <c r="AP87" s="218"/>
      <c r="AQ87" s="219"/>
      <c r="AS87" s="86"/>
      <c r="AT87" s="86"/>
      <c r="AU87" s="86"/>
      <c r="AV87" s="86"/>
      <c r="AW87" s="29"/>
      <c r="AX87" s="29"/>
      <c r="AY87" s="29"/>
      <c r="AZ87" s="87"/>
      <c r="BA87" s="5"/>
    </row>
    <row r="88" spans="2:53" ht="12" customHeight="1" x14ac:dyDescent="0.25">
      <c r="B88" s="4"/>
      <c r="C88" s="42"/>
      <c r="F88" s="84"/>
      <c r="G88" s="25" t="s">
        <v>73</v>
      </c>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18"/>
      <c r="AJ88" s="218"/>
      <c r="AK88" s="218"/>
      <c r="AL88" s="218"/>
      <c r="AM88" s="218"/>
      <c r="AN88" s="218"/>
      <c r="AO88" s="218"/>
      <c r="AP88" s="218"/>
      <c r="AQ88" s="219"/>
      <c r="AS88" s="86"/>
      <c r="AT88" s="86"/>
      <c r="AU88" s="86"/>
      <c r="AV88" s="86"/>
      <c r="AW88" s="29"/>
      <c r="AX88" s="29"/>
      <c r="AY88" s="29"/>
      <c r="AZ88" s="87"/>
      <c r="BA88" s="5"/>
    </row>
    <row r="89" spans="2:53" ht="12" customHeight="1" x14ac:dyDescent="0.25">
      <c r="B89" s="4"/>
      <c r="C89" s="42"/>
      <c r="F89" s="84"/>
      <c r="G89" s="25" t="s">
        <v>74</v>
      </c>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18"/>
      <c r="AJ89" s="218"/>
      <c r="AK89" s="218"/>
      <c r="AL89" s="218"/>
      <c r="AM89" s="218"/>
      <c r="AN89" s="218"/>
      <c r="AO89" s="218"/>
      <c r="AP89" s="218"/>
      <c r="AQ89" s="219"/>
      <c r="AS89" s="86"/>
      <c r="AT89" s="86"/>
      <c r="AU89" s="86"/>
      <c r="AV89" s="86"/>
      <c r="AW89" s="29"/>
      <c r="AX89" s="29"/>
      <c r="AY89" s="29"/>
      <c r="AZ89" s="87"/>
      <c r="BA89" s="5"/>
    </row>
    <row r="90" spans="2:53" ht="12" customHeight="1" x14ac:dyDescent="0.25">
      <c r="B90" s="4"/>
      <c r="C90" s="42"/>
      <c r="F90" s="84"/>
      <c r="G90" s="85"/>
      <c r="H90" s="85"/>
      <c r="I90" s="85"/>
      <c r="J90" s="85"/>
      <c r="K90" s="85"/>
      <c r="L90" s="85"/>
      <c r="M90" s="85"/>
      <c r="N90" s="85"/>
      <c r="O90" s="85"/>
      <c r="P90" s="85"/>
      <c r="Q90" s="85"/>
      <c r="R90" s="85"/>
      <c r="S90" s="85"/>
      <c r="T90" s="85"/>
      <c r="U90" s="85"/>
      <c r="V90" s="85"/>
      <c r="W90" s="85"/>
      <c r="X90" s="85"/>
      <c r="Y90" s="85"/>
      <c r="Z90" s="85"/>
      <c r="AA90" s="85"/>
      <c r="AB90" s="85"/>
      <c r="AC90" s="85"/>
      <c r="AD90" s="85"/>
      <c r="AE90" s="85"/>
      <c r="AI90" s="117"/>
      <c r="AJ90" s="117"/>
      <c r="AK90" s="117"/>
      <c r="AL90" s="116"/>
      <c r="AM90" s="117"/>
      <c r="AN90" s="118"/>
      <c r="AO90" s="118"/>
      <c r="AP90" s="118"/>
      <c r="AQ90" s="118"/>
      <c r="AR90" s="86"/>
      <c r="AS90" s="86"/>
      <c r="AT90" s="86"/>
      <c r="AU90" s="86"/>
      <c r="AV90" s="86"/>
      <c r="AW90" s="29"/>
      <c r="AX90" s="29"/>
      <c r="AY90" s="29"/>
      <c r="AZ90" s="87"/>
      <c r="BA90" s="5"/>
    </row>
    <row r="91" spans="2:53" ht="12" customHeight="1" x14ac:dyDescent="0.25">
      <c r="B91" s="4"/>
      <c r="C91" s="42"/>
      <c r="F91" s="84"/>
      <c r="G91" s="179" t="str">
        <f>"Total des dépenses réelles de "&amp;'1. Identitié du requérant'!AV42&amp;" pour les services de collecte et transport des matières recyclables récupérées dans les écocentres"</f>
        <v>Total des dépenses réelles de 2023 pour les services de collecte et transport des matières recyclables récupérées dans les écocentres</v>
      </c>
      <c r="H91" s="179"/>
      <c r="I91" s="179"/>
      <c r="J91" s="179"/>
      <c r="K91" s="179"/>
      <c r="L91" s="179"/>
      <c r="M91" s="179"/>
      <c r="N91" s="179"/>
      <c r="O91" s="179"/>
      <c r="P91" s="179"/>
      <c r="Q91" s="179"/>
      <c r="R91" s="179"/>
      <c r="S91" s="179"/>
      <c r="T91" s="179"/>
      <c r="U91" s="179"/>
      <c r="V91" s="179"/>
      <c r="W91" s="179"/>
      <c r="X91" s="179"/>
      <c r="Y91" s="179"/>
      <c r="Z91" s="179"/>
      <c r="AA91" s="179"/>
      <c r="AB91" s="179"/>
      <c r="AC91" s="179"/>
      <c r="AD91" s="179"/>
      <c r="AE91" s="179"/>
      <c r="AF91" s="179"/>
      <c r="AI91" s="117"/>
      <c r="AJ91" s="117"/>
      <c r="AK91" s="117"/>
      <c r="AL91" s="116"/>
      <c r="AM91" s="117"/>
      <c r="AN91" s="118"/>
      <c r="AO91" s="118"/>
      <c r="AP91" s="118"/>
      <c r="AQ91" s="118"/>
      <c r="AR91" s="86"/>
      <c r="AS91" s="86"/>
      <c r="AT91" s="86"/>
      <c r="AU91" s="86"/>
      <c r="AV91" s="86"/>
      <c r="AW91" s="29"/>
      <c r="AX91" s="29"/>
      <c r="AY91" s="29"/>
      <c r="AZ91" s="87"/>
      <c r="BA91" s="5"/>
    </row>
    <row r="92" spans="2:53" ht="12" customHeight="1" x14ac:dyDescent="0.25">
      <c r="B92" s="4"/>
      <c r="C92" s="42"/>
      <c r="F92" s="84"/>
      <c r="G92" s="179"/>
      <c r="H92" s="179"/>
      <c r="I92" s="179"/>
      <c r="J92" s="179"/>
      <c r="K92" s="179"/>
      <c r="L92" s="179"/>
      <c r="M92" s="179"/>
      <c r="N92" s="179"/>
      <c r="O92" s="179"/>
      <c r="P92" s="179"/>
      <c r="Q92" s="179"/>
      <c r="R92" s="179"/>
      <c r="S92" s="179"/>
      <c r="T92" s="179"/>
      <c r="U92" s="179"/>
      <c r="V92" s="179"/>
      <c r="W92" s="179"/>
      <c r="X92" s="179"/>
      <c r="Y92" s="179"/>
      <c r="Z92" s="179"/>
      <c r="AA92" s="179"/>
      <c r="AB92" s="179"/>
      <c r="AC92" s="179"/>
      <c r="AD92" s="179"/>
      <c r="AE92" s="179"/>
      <c r="AF92" s="179"/>
      <c r="AI92" s="117"/>
      <c r="AJ92" s="117"/>
      <c r="AK92" s="117"/>
      <c r="AL92" s="116"/>
      <c r="AM92" s="117"/>
      <c r="AN92" s="118"/>
      <c r="AO92" s="118"/>
      <c r="AP92" s="118"/>
      <c r="AQ92" s="118"/>
      <c r="AR92" s="86"/>
      <c r="AS92" s="86"/>
      <c r="AT92" s="86"/>
      <c r="AU92" s="86"/>
      <c r="AV92" s="86"/>
      <c r="AW92" s="29"/>
      <c r="AX92" s="29"/>
      <c r="AY92" s="29"/>
      <c r="AZ92" s="87"/>
      <c r="BA92" s="5"/>
    </row>
    <row r="93" spans="2:53" ht="12" customHeight="1" x14ac:dyDescent="0.25">
      <c r="B93" s="4"/>
      <c r="C93" s="42"/>
      <c r="F93" s="84"/>
      <c r="G93" s="179"/>
      <c r="H93" s="179"/>
      <c r="I93" s="179"/>
      <c r="J93" s="179"/>
      <c r="K93" s="179"/>
      <c r="L93" s="179"/>
      <c r="M93" s="179"/>
      <c r="N93" s="179"/>
      <c r="O93" s="179"/>
      <c r="P93" s="179"/>
      <c r="Q93" s="179"/>
      <c r="R93" s="179"/>
      <c r="S93" s="179"/>
      <c r="T93" s="179"/>
      <c r="U93" s="179"/>
      <c r="V93" s="179"/>
      <c r="W93" s="179"/>
      <c r="X93" s="179"/>
      <c r="Y93" s="179"/>
      <c r="Z93" s="179"/>
      <c r="AA93" s="179"/>
      <c r="AB93" s="179"/>
      <c r="AC93" s="179"/>
      <c r="AD93" s="179"/>
      <c r="AE93" s="179"/>
      <c r="AF93" s="179"/>
      <c r="AI93" s="215">
        <f>SUM(AI84:AQ89)</f>
        <v>0</v>
      </c>
      <c r="AJ93" s="215"/>
      <c r="AK93" s="215"/>
      <c r="AL93" s="215"/>
      <c r="AM93" s="215"/>
      <c r="AN93" s="215"/>
      <c r="AO93" s="215"/>
      <c r="AP93" s="215"/>
      <c r="AQ93" s="215"/>
      <c r="AR93" s="29"/>
      <c r="AS93" s="86"/>
      <c r="AT93" s="86"/>
      <c r="AU93" s="86"/>
      <c r="AV93" s="86"/>
      <c r="AW93" s="29"/>
      <c r="AX93" s="29"/>
      <c r="AY93" s="29"/>
      <c r="AZ93" s="87"/>
      <c r="BA93" s="5"/>
    </row>
    <row r="94" spans="2:53" ht="12" customHeight="1" x14ac:dyDescent="0.25">
      <c r="B94" s="4"/>
      <c r="C94" s="42"/>
      <c r="F94" s="84"/>
      <c r="G94" s="98"/>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I94" s="220" t="s">
        <v>83</v>
      </c>
      <c r="AJ94" s="220"/>
      <c r="AK94" s="220"/>
      <c r="AL94" s="220"/>
      <c r="AM94" s="220"/>
      <c r="AN94" s="220"/>
      <c r="AO94" s="220"/>
      <c r="AP94" s="220"/>
      <c r="AQ94" s="220"/>
      <c r="AR94" s="29"/>
      <c r="AS94" s="86"/>
      <c r="AT94" s="86"/>
      <c r="AU94" s="86"/>
      <c r="AV94" s="86"/>
      <c r="AW94" s="29"/>
      <c r="AX94" s="29"/>
      <c r="AY94" s="29"/>
      <c r="AZ94" s="87"/>
      <c r="BA94" s="5"/>
    </row>
    <row r="95" spans="2:53" ht="12" customHeight="1" x14ac:dyDescent="0.25">
      <c r="B95" s="4"/>
      <c r="C95" s="88"/>
      <c r="D95" s="76"/>
      <c r="E95" s="79"/>
      <c r="F95" s="79"/>
      <c r="G95" s="79"/>
      <c r="H95" s="79"/>
      <c r="I95" s="79"/>
      <c r="J95" s="79"/>
      <c r="K95" s="79"/>
      <c r="L95" s="79"/>
      <c r="M95" s="79"/>
      <c r="N95" s="79"/>
      <c r="O95" s="79"/>
      <c r="P95" s="79"/>
      <c r="Q95" s="79"/>
      <c r="R95" s="79"/>
      <c r="S95" s="79"/>
      <c r="T95" s="79"/>
      <c r="U95" s="79"/>
      <c r="V95" s="79"/>
      <c r="W95" s="79"/>
      <c r="X95" s="79"/>
      <c r="Y95" s="79"/>
      <c r="Z95" s="79"/>
      <c r="AA95" s="79"/>
      <c r="AB95" s="79"/>
      <c r="AC95" s="79"/>
      <c r="AD95" s="79"/>
      <c r="AE95" s="79"/>
      <c r="AF95" s="79"/>
      <c r="AG95" s="79"/>
      <c r="AH95" s="79"/>
      <c r="AI95" s="79"/>
      <c r="AJ95" s="79"/>
      <c r="AK95" s="79"/>
      <c r="AL95" s="80"/>
      <c r="AM95" s="79"/>
      <c r="AN95" s="79"/>
      <c r="AO95" s="79"/>
      <c r="AP95" s="79"/>
      <c r="AQ95" s="79"/>
      <c r="AR95" s="76"/>
      <c r="AS95" s="79"/>
      <c r="AT95" s="79"/>
      <c r="AU95" s="79"/>
      <c r="AV95" s="79"/>
      <c r="AW95" s="79"/>
      <c r="AX95" s="79"/>
      <c r="AY95" s="79"/>
      <c r="AZ95" s="77"/>
      <c r="BA95" s="5"/>
    </row>
    <row r="96" spans="2:53" ht="12" customHeight="1" x14ac:dyDescent="0.25">
      <c r="B96" s="4"/>
      <c r="C96" s="23"/>
      <c r="D96" s="29"/>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7"/>
      <c r="AM96" s="25"/>
      <c r="AN96" s="25"/>
      <c r="AO96" s="25"/>
      <c r="AP96" s="25"/>
      <c r="AQ96" s="25"/>
      <c r="AR96" s="29"/>
      <c r="AS96" s="25"/>
      <c r="AT96" s="25"/>
      <c r="AU96" s="25"/>
      <c r="AV96" s="25"/>
      <c r="AW96" s="25"/>
      <c r="AX96" s="25"/>
      <c r="AY96" s="25"/>
      <c r="AZ96" s="25"/>
      <c r="BA96" s="5"/>
    </row>
    <row r="97" spans="2:53" ht="12" hidden="1" customHeight="1" x14ac:dyDescent="0.25">
      <c r="B97" s="4"/>
      <c r="C97" s="186" t="s">
        <v>84</v>
      </c>
      <c r="D97" s="186"/>
      <c r="E97" s="186"/>
      <c r="F97" s="186"/>
      <c r="G97" s="186"/>
      <c r="H97" s="186"/>
      <c r="I97" s="186"/>
      <c r="J97" s="186"/>
      <c r="K97" s="186"/>
      <c r="L97" s="186"/>
      <c r="M97" s="186"/>
      <c r="N97" s="186"/>
      <c r="O97" s="186"/>
      <c r="P97" s="186"/>
      <c r="Q97" s="186"/>
      <c r="R97" s="186"/>
      <c r="S97" s="186"/>
      <c r="T97" s="186"/>
      <c r="U97" s="186"/>
      <c r="V97" s="186"/>
      <c r="W97" s="186"/>
      <c r="X97" s="186"/>
      <c r="Y97" s="186"/>
      <c r="Z97" s="186"/>
      <c r="AA97" s="186"/>
      <c r="AB97" s="186"/>
      <c r="AC97" s="186"/>
      <c r="AD97" s="186"/>
      <c r="AE97" s="186"/>
      <c r="AF97" s="186"/>
      <c r="AG97" s="186"/>
      <c r="AH97" s="186"/>
      <c r="AI97" s="186"/>
      <c r="AJ97" s="186"/>
      <c r="AK97" s="186"/>
      <c r="AL97" s="186"/>
      <c r="AM97" s="186"/>
      <c r="AN97" s="186"/>
      <c r="AO97" s="186"/>
      <c r="AP97" s="186"/>
      <c r="AQ97" s="186"/>
      <c r="AR97" s="186"/>
      <c r="AS97" s="186"/>
      <c r="AT97" s="186"/>
      <c r="AU97" s="186"/>
      <c r="AV97" s="186"/>
      <c r="AW97" s="186"/>
      <c r="AX97" s="186"/>
      <c r="AY97" s="186"/>
      <c r="AZ97" s="186"/>
      <c r="BA97" s="5"/>
    </row>
    <row r="98" spans="2:53" ht="12" hidden="1" customHeight="1" x14ac:dyDescent="0.25">
      <c r="B98" s="4"/>
      <c r="C98" s="31" t="s">
        <v>85</v>
      </c>
      <c r="D98" s="17"/>
      <c r="E98" s="17"/>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7"/>
      <c r="AG98" s="17"/>
      <c r="AH98" s="17"/>
      <c r="AI98" s="17"/>
      <c r="AJ98" s="17"/>
      <c r="AK98" s="17"/>
      <c r="AL98" s="28"/>
      <c r="AM98" s="17"/>
      <c r="AN98" s="213"/>
      <c r="AO98" s="213"/>
      <c r="AP98" s="213"/>
      <c r="AQ98" s="213"/>
      <c r="AR98" s="213"/>
      <c r="AS98" s="213"/>
      <c r="AT98" s="13"/>
      <c r="AU98" s="13"/>
      <c r="AV98" s="13"/>
      <c r="AW98" s="13"/>
      <c r="AX98" s="13"/>
      <c r="AY98" s="13"/>
      <c r="AZ98" s="18"/>
      <c r="BA98" s="5"/>
    </row>
    <row r="99" spans="2:53" ht="12" hidden="1" customHeight="1" x14ac:dyDescent="0.25">
      <c r="B99" s="4"/>
      <c r="C99" s="16"/>
      <c r="D99" s="17" t="s">
        <v>86</v>
      </c>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2"/>
      <c r="AW99" s="12"/>
      <c r="AX99" s="12"/>
      <c r="AY99" s="12"/>
      <c r="AZ99" s="6"/>
      <c r="BA99" s="5"/>
    </row>
    <row r="100" spans="2:53" ht="12" hidden="1" customHeight="1" x14ac:dyDescent="0.25">
      <c r="B100" s="4"/>
      <c r="C100" s="16"/>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214" t="s">
        <v>87</v>
      </c>
      <c r="AS100" s="214"/>
      <c r="AT100" s="214"/>
      <c r="AU100" s="214"/>
      <c r="AV100" s="214"/>
      <c r="AW100" s="214"/>
      <c r="AX100" s="214"/>
      <c r="AY100" s="214"/>
      <c r="AZ100" s="6"/>
      <c r="BA100" s="5"/>
    </row>
    <row r="101" spans="2:53" ht="12" hidden="1" customHeight="1" x14ac:dyDescent="0.25">
      <c r="B101" s="4"/>
      <c r="C101" s="16"/>
      <c r="D101" s="38"/>
      <c r="E101" s="17"/>
      <c r="F101" s="17" t="s">
        <v>88</v>
      </c>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212"/>
      <c r="AS101" s="212"/>
      <c r="AT101" s="212"/>
      <c r="AU101" s="212"/>
      <c r="AV101" s="212"/>
      <c r="AW101" s="212"/>
      <c r="AX101" s="212"/>
      <c r="AY101" s="212"/>
      <c r="AZ101" s="6"/>
      <c r="BA101" s="5"/>
    </row>
    <row r="102" spans="2:53" ht="6" hidden="1" customHeight="1" x14ac:dyDescent="0.25">
      <c r="B102" s="4"/>
      <c r="C102" s="16"/>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36"/>
      <c r="AS102" s="36"/>
      <c r="AT102" s="36"/>
      <c r="AU102" s="36"/>
      <c r="AV102" s="36"/>
      <c r="AW102" s="36"/>
      <c r="AX102" s="37"/>
      <c r="AY102" s="37"/>
      <c r="AZ102" s="6"/>
      <c r="BA102" s="5"/>
    </row>
    <row r="103" spans="2:53" ht="12" hidden="1" customHeight="1" x14ac:dyDescent="0.25">
      <c r="B103" s="4"/>
      <c r="C103" s="16"/>
      <c r="D103" s="38"/>
      <c r="E103" s="17"/>
      <c r="F103" s="17" t="s">
        <v>89</v>
      </c>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212"/>
      <c r="AS103" s="212"/>
      <c r="AT103" s="212"/>
      <c r="AU103" s="212"/>
      <c r="AV103" s="212"/>
      <c r="AW103" s="212"/>
      <c r="AX103" s="212"/>
      <c r="AY103" s="212"/>
      <c r="AZ103" s="6"/>
      <c r="BA103" s="5"/>
    </row>
    <row r="104" spans="2:53" ht="6" hidden="1" customHeight="1" x14ac:dyDescent="0.25">
      <c r="B104" s="4"/>
      <c r="C104" s="16"/>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36"/>
      <c r="AS104" s="36"/>
      <c r="AT104" s="36"/>
      <c r="AU104" s="36"/>
      <c r="AV104" s="36"/>
      <c r="AW104" s="36"/>
      <c r="AX104" s="37"/>
      <c r="AY104" s="37"/>
      <c r="AZ104" s="6"/>
      <c r="BA104" s="5"/>
    </row>
    <row r="105" spans="2:53" ht="12" hidden="1" customHeight="1" x14ac:dyDescent="0.25">
      <c r="B105" s="4"/>
      <c r="C105" s="16"/>
      <c r="D105" s="38"/>
      <c r="E105" s="17"/>
      <c r="F105" s="17" t="s">
        <v>90</v>
      </c>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212"/>
      <c r="AS105" s="212"/>
      <c r="AT105" s="212"/>
      <c r="AU105" s="212"/>
      <c r="AV105" s="212"/>
      <c r="AW105" s="212"/>
      <c r="AX105" s="212"/>
      <c r="AY105" s="212"/>
      <c r="AZ105" s="6"/>
      <c r="BA105" s="5"/>
    </row>
    <row r="106" spans="2:53" ht="6" hidden="1" customHeight="1" x14ac:dyDescent="0.25">
      <c r="B106" s="4"/>
      <c r="C106" s="16"/>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36"/>
      <c r="AS106" s="36"/>
      <c r="AT106" s="36"/>
      <c r="AU106" s="36"/>
      <c r="AV106" s="36"/>
      <c r="AW106" s="36"/>
      <c r="AX106" s="37"/>
      <c r="AY106" s="37"/>
      <c r="AZ106" s="6"/>
      <c r="BA106" s="5"/>
    </row>
    <row r="107" spans="2:53" ht="12" hidden="1" customHeight="1" x14ac:dyDescent="0.25">
      <c r="B107" s="4"/>
      <c r="C107" s="16"/>
      <c r="D107" s="38"/>
      <c r="E107" s="17"/>
      <c r="F107" s="17" t="s">
        <v>91</v>
      </c>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212"/>
      <c r="AS107" s="212"/>
      <c r="AT107" s="212"/>
      <c r="AU107" s="212"/>
      <c r="AV107" s="212"/>
      <c r="AW107" s="212"/>
      <c r="AX107" s="212"/>
      <c r="AY107" s="212"/>
      <c r="AZ107" s="6"/>
      <c r="BA107" s="5"/>
    </row>
    <row r="108" spans="2:53" ht="6" hidden="1" customHeight="1" x14ac:dyDescent="0.25">
      <c r="B108" s="4"/>
      <c r="C108" s="16"/>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36"/>
      <c r="AS108" s="36"/>
      <c r="AT108" s="36"/>
      <c r="AU108" s="36"/>
      <c r="AV108" s="36"/>
      <c r="AW108" s="36"/>
      <c r="AX108" s="37"/>
      <c r="AY108" s="37"/>
      <c r="AZ108" s="6"/>
      <c r="BA108" s="5"/>
    </row>
    <row r="109" spans="2:53" ht="12" hidden="1" customHeight="1" x14ac:dyDescent="0.25">
      <c r="B109" s="4"/>
      <c r="C109" s="16"/>
      <c r="D109" s="38"/>
      <c r="E109" s="17"/>
      <c r="F109" s="17" t="s">
        <v>92</v>
      </c>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212"/>
      <c r="AS109" s="212"/>
      <c r="AT109" s="212"/>
      <c r="AU109" s="212"/>
      <c r="AV109" s="212"/>
      <c r="AW109" s="212"/>
      <c r="AX109" s="212"/>
      <c r="AY109" s="212"/>
      <c r="AZ109" s="6"/>
      <c r="BA109" s="5"/>
    </row>
    <row r="110" spans="2:53" ht="6" hidden="1" customHeight="1" x14ac:dyDescent="0.25">
      <c r="B110" s="4"/>
      <c r="C110" s="16"/>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36"/>
      <c r="AS110" s="36"/>
      <c r="AT110" s="36"/>
      <c r="AU110" s="36"/>
      <c r="AV110" s="36"/>
      <c r="AW110" s="36"/>
      <c r="AX110" s="37"/>
      <c r="AY110" s="37"/>
      <c r="AZ110" s="6"/>
      <c r="BA110" s="5"/>
    </row>
    <row r="111" spans="2:53" ht="12" hidden="1" customHeight="1" x14ac:dyDescent="0.25">
      <c r="B111" s="4"/>
      <c r="C111" s="16"/>
      <c r="D111" s="38"/>
      <c r="E111" s="17"/>
      <c r="F111" s="17" t="s">
        <v>93</v>
      </c>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212"/>
      <c r="AS111" s="212"/>
      <c r="AT111" s="212"/>
      <c r="AU111" s="212"/>
      <c r="AV111" s="212"/>
      <c r="AW111" s="212"/>
      <c r="AX111" s="212"/>
      <c r="AY111" s="212"/>
      <c r="AZ111" s="6"/>
      <c r="BA111" s="5"/>
    </row>
    <row r="112" spans="2:53" ht="6" hidden="1" customHeight="1" x14ac:dyDescent="0.25">
      <c r="B112" s="4"/>
      <c r="C112" s="16"/>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36"/>
      <c r="AS112" s="36"/>
      <c r="AT112" s="36"/>
      <c r="AU112" s="36"/>
      <c r="AV112" s="36"/>
      <c r="AW112" s="36"/>
      <c r="AX112" s="37"/>
      <c r="AY112" s="37"/>
      <c r="AZ112" s="6"/>
      <c r="BA112" s="5"/>
    </row>
    <row r="113" spans="2:53" ht="12" hidden="1" customHeight="1" x14ac:dyDescent="0.25">
      <c r="B113" s="4"/>
      <c r="C113" s="16"/>
      <c r="D113" s="38"/>
      <c r="E113" s="17"/>
      <c r="F113" s="17" t="s">
        <v>94</v>
      </c>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212"/>
      <c r="AS113" s="212"/>
      <c r="AT113" s="212"/>
      <c r="AU113" s="212"/>
      <c r="AV113" s="212"/>
      <c r="AW113" s="212"/>
      <c r="AX113" s="212"/>
      <c r="AY113" s="212"/>
      <c r="AZ113" s="6"/>
      <c r="BA113" s="5"/>
    </row>
    <row r="114" spans="2:53" ht="6" hidden="1" customHeight="1" x14ac:dyDescent="0.25">
      <c r="B114" s="4"/>
      <c r="C114" s="16"/>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36"/>
      <c r="AS114" s="36"/>
      <c r="AT114" s="36"/>
      <c r="AU114" s="36"/>
      <c r="AV114" s="36"/>
      <c r="AW114" s="36"/>
      <c r="AX114" s="37"/>
      <c r="AY114" s="37"/>
      <c r="AZ114" s="6"/>
      <c r="BA114" s="5"/>
    </row>
    <row r="115" spans="2:53" ht="12" hidden="1" customHeight="1" x14ac:dyDescent="0.25">
      <c r="B115" s="4"/>
      <c r="C115" s="16"/>
      <c r="D115" s="38"/>
      <c r="E115" s="17"/>
      <c r="F115" s="17" t="s">
        <v>95</v>
      </c>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212"/>
      <c r="AS115" s="212"/>
      <c r="AT115" s="212"/>
      <c r="AU115" s="212"/>
      <c r="AV115" s="212"/>
      <c r="AW115" s="212"/>
      <c r="AX115" s="212"/>
      <c r="AY115" s="212"/>
      <c r="AZ115" s="6"/>
      <c r="BA115" s="5"/>
    </row>
    <row r="116" spans="2:53" ht="6" hidden="1" customHeight="1" x14ac:dyDescent="0.25">
      <c r="B116" s="4"/>
      <c r="C116" s="16"/>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36"/>
      <c r="AS116" s="36"/>
      <c r="AT116" s="36"/>
      <c r="AU116" s="36"/>
      <c r="AV116" s="36"/>
      <c r="AW116" s="36"/>
      <c r="AX116" s="37"/>
      <c r="AY116" s="37"/>
      <c r="AZ116" s="6"/>
      <c r="BA116" s="5"/>
    </row>
    <row r="117" spans="2:53" ht="12" hidden="1" customHeight="1" x14ac:dyDescent="0.25">
      <c r="B117" s="4"/>
      <c r="C117" s="16"/>
      <c r="D117" s="38"/>
      <c r="E117" s="17"/>
      <c r="F117" s="17" t="s">
        <v>96</v>
      </c>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212"/>
      <c r="AS117" s="212"/>
      <c r="AT117" s="212"/>
      <c r="AU117" s="212"/>
      <c r="AV117" s="212"/>
      <c r="AW117" s="212"/>
      <c r="AX117" s="212"/>
      <c r="AY117" s="212"/>
      <c r="AZ117" s="6"/>
      <c r="BA117" s="5"/>
    </row>
    <row r="118" spans="2:53" ht="6" hidden="1" customHeight="1" x14ac:dyDescent="0.25">
      <c r="B118" s="4"/>
      <c r="C118" s="16"/>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36"/>
      <c r="AS118" s="36"/>
      <c r="AT118" s="36"/>
      <c r="AU118" s="36"/>
      <c r="AV118" s="36"/>
      <c r="AW118" s="36"/>
      <c r="AX118" s="37"/>
      <c r="AY118" s="37"/>
      <c r="AZ118" s="6"/>
      <c r="BA118" s="5"/>
    </row>
    <row r="119" spans="2:53" ht="12" hidden="1" customHeight="1" x14ac:dyDescent="0.25">
      <c r="B119" s="4"/>
      <c r="C119" s="16"/>
      <c r="D119" s="38"/>
      <c r="E119" s="17"/>
      <c r="F119" s="17" t="s">
        <v>97</v>
      </c>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212"/>
      <c r="AS119" s="212"/>
      <c r="AT119" s="212"/>
      <c r="AU119" s="212"/>
      <c r="AV119" s="212"/>
      <c r="AW119" s="212"/>
      <c r="AX119" s="212"/>
      <c r="AY119" s="212"/>
      <c r="AZ119" s="6"/>
      <c r="BA119" s="5"/>
    </row>
    <row r="120" spans="2:53" ht="6" hidden="1" customHeight="1" x14ac:dyDescent="0.25">
      <c r="B120" s="4"/>
      <c r="C120" s="16"/>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2"/>
      <c r="AY120" s="12"/>
      <c r="AZ120" s="6"/>
      <c r="BA120" s="5"/>
    </row>
    <row r="121" spans="2:53" ht="12" hidden="1" customHeight="1" x14ac:dyDescent="0.25">
      <c r="B121" s="4"/>
      <c r="C121" s="16"/>
      <c r="D121" s="17" t="s">
        <v>98</v>
      </c>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2"/>
      <c r="AY121" s="12"/>
      <c r="AZ121" s="6"/>
      <c r="BA121" s="5"/>
    </row>
    <row r="122" spans="2:53" ht="12" hidden="1" customHeight="1" x14ac:dyDescent="0.25">
      <c r="B122" s="4"/>
      <c r="C122" s="16"/>
      <c r="D122" s="202"/>
      <c r="E122" s="202"/>
      <c r="F122" s="202"/>
      <c r="G122" s="202"/>
      <c r="H122" s="202"/>
      <c r="I122" s="202"/>
      <c r="J122" s="202"/>
      <c r="K122" s="202"/>
      <c r="L122" s="202"/>
      <c r="M122" s="202"/>
      <c r="N122" s="202"/>
      <c r="O122" s="202"/>
      <c r="P122" s="202"/>
      <c r="Q122" s="202"/>
      <c r="R122" s="202"/>
      <c r="S122" s="202"/>
      <c r="T122" s="202"/>
      <c r="U122" s="202"/>
      <c r="V122" s="202"/>
      <c r="W122" s="202"/>
      <c r="X122" s="202"/>
      <c r="Y122" s="202"/>
      <c r="Z122" s="202"/>
      <c r="AA122" s="202"/>
      <c r="AB122" s="202"/>
      <c r="AC122" s="202"/>
      <c r="AD122" s="202"/>
      <c r="AE122" s="202"/>
      <c r="AF122" s="202"/>
      <c r="AG122" s="202"/>
      <c r="AH122" s="202"/>
      <c r="AI122" s="202"/>
      <c r="AJ122" s="202"/>
      <c r="AK122" s="202"/>
      <c r="AL122" s="202"/>
      <c r="AM122" s="202"/>
      <c r="AN122" s="202"/>
      <c r="AO122" s="202"/>
      <c r="AP122" s="202"/>
      <c r="AQ122" s="202"/>
      <c r="AR122" s="202"/>
      <c r="AS122" s="202"/>
      <c r="AT122" s="202"/>
      <c r="AU122" s="202"/>
      <c r="AV122" s="202"/>
      <c r="AW122" s="202"/>
      <c r="AX122" s="202"/>
      <c r="AY122" s="202"/>
      <c r="AZ122" s="6"/>
      <c r="BA122" s="5"/>
    </row>
    <row r="123" spans="2:53" ht="12" hidden="1" customHeight="1" x14ac:dyDescent="0.25">
      <c r="B123" s="4"/>
      <c r="C123" s="16"/>
      <c r="D123" s="202"/>
      <c r="E123" s="202"/>
      <c r="F123" s="202"/>
      <c r="G123" s="202"/>
      <c r="H123" s="202"/>
      <c r="I123" s="202"/>
      <c r="J123" s="202"/>
      <c r="K123" s="202"/>
      <c r="L123" s="202"/>
      <c r="M123" s="202"/>
      <c r="N123" s="202"/>
      <c r="O123" s="202"/>
      <c r="P123" s="202"/>
      <c r="Q123" s="202"/>
      <c r="R123" s="202"/>
      <c r="S123" s="202"/>
      <c r="T123" s="202"/>
      <c r="U123" s="202"/>
      <c r="V123" s="202"/>
      <c r="W123" s="202"/>
      <c r="X123" s="202"/>
      <c r="Y123" s="202"/>
      <c r="Z123" s="202"/>
      <c r="AA123" s="202"/>
      <c r="AB123" s="202"/>
      <c r="AC123" s="202"/>
      <c r="AD123" s="202"/>
      <c r="AE123" s="202"/>
      <c r="AF123" s="202"/>
      <c r="AG123" s="202"/>
      <c r="AH123" s="202"/>
      <c r="AI123" s="202"/>
      <c r="AJ123" s="202"/>
      <c r="AK123" s="202"/>
      <c r="AL123" s="202"/>
      <c r="AM123" s="202"/>
      <c r="AN123" s="202"/>
      <c r="AO123" s="202"/>
      <c r="AP123" s="202"/>
      <c r="AQ123" s="202"/>
      <c r="AR123" s="202"/>
      <c r="AS123" s="202"/>
      <c r="AT123" s="202"/>
      <c r="AU123" s="202"/>
      <c r="AV123" s="202"/>
      <c r="AW123" s="202"/>
      <c r="AX123" s="202"/>
      <c r="AY123" s="202"/>
      <c r="AZ123" s="6"/>
      <c r="BA123" s="5"/>
    </row>
    <row r="124" spans="2:53" ht="12" hidden="1" customHeight="1" x14ac:dyDescent="0.25">
      <c r="B124" s="4"/>
      <c r="C124" s="16"/>
      <c r="D124" s="202"/>
      <c r="E124" s="202"/>
      <c r="F124" s="202"/>
      <c r="G124" s="202"/>
      <c r="H124" s="202"/>
      <c r="I124" s="202"/>
      <c r="J124" s="202"/>
      <c r="K124" s="202"/>
      <c r="L124" s="202"/>
      <c r="M124" s="202"/>
      <c r="N124" s="202"/>
      <c r="O124" s="202"/>
      <c r="P124" s="202"/>
      <c r="Q124" s="202"/>
      <c r="R124" s="202"/>
      <c r="S124" s="202"/>
      <c r="T124" s="202"/>
      <c r="U124" s="202"/>
      <c r="V124" s="202"/>
      <c r="W124" s="202"/>
      <c r="X124" s="202"/>
      <c r="Y124" s="202"/>
      <c r="Z124" s="202"/>
      <c r="AA124" s="202"/>
      <c r="AB124" s="202"/>
      <c r="AC124" s="202"/>
      <c r="AD124" s="202"/>
      <c r="AE124" s="202"/>
      <c r="AF124" s="202"/>
      <c r="AG124" s="202"/>
      <c r="AH124" s="202"/>
      <c r="AI124" s="202"/>
      <c r="AJ124" s="202"/>
      <c r="AK124" s="202"/>
      <c r="AL124" s="202"/>
      <c r="AM124" s="202"/>
      <c r="AN124" s="202"/>
      <c r="AO124" s="202"/>
      <c r="AP124" s="202"/>
      <c r="AQ124" s="202"/>
      <c r="AR124" s="202"/>
      <c r="AS124" s="202"/>
      <c r="AT124" s="202"/>
      <c r="AU124" s="202"/>
      <c r="AV124" s="202"/>
      <c r="AW124" s="202"/>
      <c r="AX124" s="202"/>
      <c r="AY124" s="202"/>
      <c r="AZ124" s="6"/>
      <c r="BA124" s="5"/>
    </row>
    <row r="125" spans="2:53" ht="12" hidden="1" customHeight="1" x14ac:dyDescent="0.25">
      <c r="B125" s="4"/>
      <c r="C125" s="16"/>
      <c r="D125" s="202"/>
      <c r="E125" s="202"/>
      <c r="F125" s="202"/>
      <c r="G125" s="202"/>
      <c r="H125" s="202"/>
      <c r="I125" s="202"/>
      <c r="J125" s="202"/>
      <c r="K125" s="202"/>
      <c r="L125" s="202"/>
      <c r="M125" s="202"/>
      <c r="N125" s="202"/>
      <c r="O125" s="202"/>
      <c r="P125" s="202"/>
      <c r="Q125" s="202"/>
      <c r="R125" s="202"/>
      <c r="S125" s="202"/>
      <c r="T125" s="202"/>
      <c r="U125" s="202"/>
      <c r="V125" s="202"/>
      <c r="W125" s="202"/>
      <c r="X125" s="202"/>
      <c r="Y125" s="202"/>
      <c r="Z125" s="202"/>
      <c r="AA125" s="202"/>
      <c r="AB125" s="202"/>
      <c r="AC125" s="202"/>
      <c r="AD125" s="202"/>
      <c r="AE125" s="202"/>
      <c r="AF125" s="202"/>
      <c r="AG125" s="202"/>
      <c r="AH125" s="202"/>
      <c r="AI125" s="202"/>
      <c r="AJ125" s="202"/>
      <c r="AK125" s="202"/>
      <c r="AL125" s="202"/>
      <c r="AM125" s="202"/>
      <c r="AN125" s="202"/>
      <c r="AO125" s="202"/>
      <c r="AP125" s="202"/>
      <c r="AQ125" s="202"/>
      <c r="AR125" s="202"/>
      <c r="AS125" s="202"/>
      <c r="AT125" s="202"/>
      <c r="AU125" s="202"/>
      <c r="AV125" s="202"/>
      <c r="AW125" s="202"/>
      <c r="AX125" s="202"/>
      <c r="AY125" s="202"/>
      <c r="AZ125" s="6"/>
      <c r="BA125" s="5"/>
    </row>
    <row r="126" spans="2:53" ht="12" hidden="1" customHeight="1" x14ac:dyDescent="0.25">
      <c r="B126" s="4"/>
      <c r="C126" s="19"/>
      <c r="D126" s="7"/>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1"/>
      <c r="AM126" s="20"/>
      <c r="AN126" s="20"/>
      <c r="AO126" s="20"/>
      <c r="AP126" s="20"/>
      <c r="AQ126" s="20"/>
      <c r="AR126" s="7"/>
      <c r="AS126" s="20"/>
      <c r="AT126" s="20"/>
      <c r="AU126" s="20"/>
      <c r="AV126" s="20"/>
      <c r="AW126" s="20"/>
      <c r="AX126" s="20"/>
      <c r="AY126" s="20"/>
      <c r="AZ126" s="22"/>
      <c r="BA126" s="5"/>
    </row>
    <row r="127" spans="2:53" ht="12" hidden="1" customHeight="1" x14ac:dyDescent="0.25">
      <c r="B127" s="4"/>
      <c r="C127" s="29"/>
      <c r="D127" s="29"/>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7"/>
      <c r="AM127" s="25"/>
      <c r="AN127" s="25"/>
      <c r="AO127" s="25"/>
      <c r="AP127" s="25"/>
      <c r="AQ127" s="25"/>
      <c r="AR127" s="29"/>
      <c r="AU127" s="25"/>
      <c r="AV127" s="25"/>
      <c r="AW127" s="25"/>
      <c r="AX127" s="25"/>
      <c r="AY127" s="25"/>
      <c r="AZ127" s="25"/>
      <c r="BA127" s="5"/>
    </row>
    <row r="128" spans="2:53" ht="12" customHeight="1" x14ac:dyDescent="0.25">
      <c r="B128" s="4"/>
      <c r="C128" s="186" t="s">
        <v>99</v>
      </c>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5"/>
    </row>
    <row r="129" spans="2:53" ht="12" customHeight="1" x14ac:dyDescent="0.25">
      <c r="B129" s="4"/>
      <c r="C129" s="104"/>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c r="AH129" s="70"/>
      <c r="AI129" s="70"/>
      <c r="AJ129" s="70"/>
      <c r="AK129" s="70"/>
      <c r="AL129" s="105"/>
      <c r="AM129" s="40"/>
      <c r="AN129" s="40"/>
      <c r="AO129" s="70"/>
      <c r="AP129" s="70"/>
      <c r="AQ129" s="40"/>
      <c r="AR129" s="40"/>
      <c r="AS129" s="40"/>
      <c r="AT129" s="40"/>
      <c r="AU129" s="40"/>
      <c r="AV129" s="40"/>
      <c r="AW129" s="40"/>
      <c r="AX129" s="40"/>
      <c r="AY129" s="40"/>
      <c r="AZ129" s="72"/>
      <c r="BA129" s="5"/>
    </row>
    <row r="130" spans="2:53" ht="12" customHeight="1" x14ac:dyDescent="0.25">
      <c r="B130" s="4"/>
      <c r="C130" s="75"/>
      <c r="D130" s="25" t="s">
        <v>70</v>
      </c>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7"/>
      <c r="AM130" s="26" t="s">
        <v>75</v>
      </c>
      <c r="AO130" s="209">
        <f>AI45</f>
        <v>0</v>
      </c>
      <c r="AP130" s="209"/>
      <c r="AQ130" s="209"/>
      <c r="AR130" s="209"/>
      <c r="AS130" s="209"/>
      <c r="AT130" s="209"/>
      <c r="AU130" s="209"/>
      <c r="AV130" s="209"/>
      <c r="AW130" s="210"/>
      <c r="AZ130" s="74"/>
      <c r="BA130" s="5"/>
    </row>
    <row r="131" spans="2:53" ht="12" customHeight="1" x14ac:dyDescent="0.25">
      <c r="B131" s="4"/>
      <c r="C131" s="7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7"/>
      <c r="AM131" s="26"/>
      <c r="AZ131" s="74"/>
      <c r="BA131" s="5"/>
    </row>
    <row r="132" spans="2:53" ht="12" customHeight="1" x14ac:dyDescent="0.25">
      <c r="B132" s="4"/>
      <c r="C132" s="75"/>
      <c r="D132" s="25" t="s">
        <v>76</v>
      </c>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7"/>
      <c r="AM132" s="26" t="s">
        <v>77</v>
      </c>
      <c r="AO132" s="209">
        <f>AI57</f>
        <v>0</v>
      </c>
      <c r="AP132" s="209"/>
      <c r="AQ132" s="209"/>
      <c r="AR132" s="209"/>
      <c r="AS132" s="209"/>
      <c r="AT132" s="209"/>
      <c r="AU132" s="209"/>
      <c r="AV132" s="209"/>
      <c r="AW132" s="210"/>
      <c r="AZ132" s="74"/>
      <c r="BA132" s="5"/>
    </row>
    <row r="133" spans="2:53" ht="12" customHeight="1" x14ac:dyDescent="0.25">
      <c r="B133" s="4"/>
      <c r="C133" s="7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7"/>
      <c r="AM133" s="26"/>
      <c r="AZ133" s="74"/>
      <c r="BA133" s="5"/>
    </row>
    <row r="134" spans="2:53" ht="12" customHeight="1" x14ac:dyDescent="0.25">
      <c r="B134" s="4"/>
      <c r="C134" s="75"/>
      <c r="D134" s="25" t="s">
        <v>78</v>
      </c>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7"/>
      <c r="AM134" s="26" t="s">
        <v>79</v>
      </c>
      <c r="AO134" s="209">
        <f>AI68</f>
        <v>0</v>
      </c>
      <c r="AP134" s="209"/>
      <c r="AQ134" s="209"/>
      <c r="AR134" s="209"/>
      <c r="AS134" s="209"/>
      <c r="AT134" s="209"/>
      <c r="AU134" s="209"/>
      <c r="AV134" s="209"/>
      <c r="AW134" s="210"/>
      <c r="AZ134" s="74"/>
      <c r="BA134" s="5"/>
    </row>
    <row r="135" spans="2:53" ht="12" customHeight="1" x14ac:dyDescent="0.25">
      <c r="B135" s="4"/>
      <c r="C135" s="75"/>
      <c r="D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7"/>
      <c r="AM135" s="26"/>
      <c r="AZ135" s="74"/>
      <c r="BA135" s="5"/>
    </row>
    <row r="136" spans="2:53" ht="12" customHeight="1" x14ac:dyDescent="0.25">
      <c r="B136" s="4"/>
      <c r="C136" s="75"/>
      <c r="D136" s="25" t="s">
        <v>762</v>
      </c>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7"/>
      <c r="AM136" s="26" t="s">
        <v>81</v>
      </c>
      <c r="AO136" s="209">
        <f>AI79</f>
        <v>0</v>
      </c>
      <c r="AP136" s="209"/>
      <c r="AQ136" s="209"/>
      <c r="AR136" s="209"/>
      <c r="AS136" s="209"/>
      <c r="AT136" s="209"/>
      <c r="AU136" s="209"/>
      <c r="AV136" s="209"/>
      <c r="AW136" s="210"/>
      <c r="AZ136" s="74"/>
      <c r="BA136" s="5"/>
    </row>
    <row r="137" spans="2:53" ht="12" customHeight="1" x14ac:dyDescent="0.25">
      <c r="B137" s="4"/>
      <c r="C137" s="7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7"/>
      <c r="AM137" s="26"/>
      <c r="AZ137" s="74"/>
      <c r="BA137" s="5"/>
    </row>
    <row r="138" spans="2:53" ht="12" customHeight="1" x14ac:dyDescent="0.25">
      <c r="B138" s="4"/>
      <c r="C138" s="75"/>
      <c r="D138" s="25" t="s">
        <v>100</v>
      </c>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7"/>
      <c r="AM138" s="26" t="s">
        <v>83</v>
      </c>
      <c r="AO138" s="209">
        <f>AI93</f>
        <v>0</v>
      </c>
      <c r="AP138" s="209"/>
      <c r="AQ138" s="209"/>
      <c r="AR138" s="209"/>
      <c r="AS138" s="209"/>
      <c r="AT138" s="209"/>
      <c r="AU138" s="209"/>
      <c r="AV138" s="209"/>
      <c r="AW138" s="210"/>
      <c r="AZ138" s="74"/>
      <c r="BA138" s="5"/>
    </row>
    <row r="139" spans="2:53" ht="12" customHeight="1" x14ac:dyDescent="0.25">
      <c r="B139" s="4"/>
      <c r="C139" s="7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7"/>
      <c r="AM139" s="26"/>
      <c r="AZ139" s="74"/>
      <c r="BA139" s="5"/>
    </row>
    <row r="140" spans="2:53" ht="12" customHeight="1" x14ac:dyDescent="0.25">
      <c r="B140" s="4"/>
      <c r="C140" s="75"/>
      <c r="D140" s="29" t="str">
        <f>"Total des dépenses réelles de "&amp;'1. Identitié du requérant'!AV42</f>
        <v>Total des dépenses réelles de 2023</v>
      </c>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7"/>
      <c r="AM140" s="26" t="s">
        <v>101</v>
      </c>
      <c r="AO140" s="209">
        <f>SUM(AO130:AW138)</f>
        <v>0</v>
      </c>
      <c r="AP140" s="209"/>
      <c r="AQ140" s="209"/>
      <c r="AR140" s="209"/>
      <c r="AS140" s="209"/>
      <c r="AT140" s="209"/>
      <c r="AU140" s="209"/>
      <c r="AV140" s="209"/>
      <c r="AW140" s="210"/>
      <c r="AZ140" s="74"/>
      <c r="BA140" s="5"/>
    </row>
    <row r="141" spans="2:53" ht="12" customHeight="1" x14ac:dyDescent="0.25">
      <c r="B141" s="4"/>
      <c r="C141" s="7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7"/>
      <c r="AM141" s="26"/>
      <c r="AZ141" s="74"/>
      <c r="BA141" s="5"/>
    </row>
    <row r="142" spans="2:53" ht="12" customHeight="1" thickBot="1" x14ac:dyDescent="0.3">
      <c r="B142" s="4"/>
      <c r="C142" s="75"/>
      <c r="D142" s="211" t="str">
        <f>"Montant à rapporter dans la déclaration pour les trimestres 1, 2 et 3 de l'année "&amp;'1. Identitié du requérant'!E35&amp;" :"</f>
        <v>Montant à rapporter dans la déclaration pour les trimestres 1, 2 et 3 de l'année 2025 :</v>
      </c>
      <c r="E142" s="211"/>
      <c r="F142" s="211"/>
      <c r="G142" s="211"/>
      <c r="H142" s="211"/>
      <c r="I142" s="211"/>
      <c r="J142" s="211"/>
      <c r="K142" s="211"/>
      <c r="L142" s="211"/>
      <c r="M142" s="211"/>
      <c r="N142" s="211"/>
      <c r="O142" s="211"/>
      <c r="P142" s="211"/>
      <c r="Q142" s="211"/>
      <c r="R142" s="211"/>
      <c r="S142" s="211"/>
      <c r="T142" s="211"/>
      <c r="U142" s="211"/>
      <c r="V142" s="211"/>
      <c r="W142" s="211"/>
      <c r="X142" s="211"/>
      <c r="Y142" s="211"/>
      <c r="Z142" s="119"/>
      <c r="AA142" s="119"/>
      <c r="AB142" s="119"/>
      <c r="AC142" s="119"/>
      <c r="AD142" s="119"/>
      <c r="AE142" s="119"/>
      <c r="AF142" s="119"/>
      <c r="AG142" s="119"/>
      <c r="AH142" s="119"/>
      <c r="AI142" s="119"/>
      <c r="AJ142" s="119"/>
      <c r="AK142" s="119"/>
      <c r="AL142" s="119"/>
      <c r="AM142" s="119"/>
      <c r="AO142" s="25"/>
      <c r="AP142" s="25"/>
      <c r="AZ142" s="74"/>
      <c r="BA142" s="5"/>
    </row>
    <row r="143" spans="2:53" ht="12" customHeight="1" thickBot="1" x14ac:dyDescent="0.3">
      <c r="B143" s="4"/>
      <c r="C143" s="75"/>
      <c r="D143" s="211"/>
      <c r="E143" s="211"/>
      <c r="F143" s="211"/>
      <c r="G143" s="211"/>
      <c r="H143" s="211"/>
      <c r="I143" s="211"/>
      <c r="J143" s="211"/>
      <c r="K143" s="211"/>
      <c r="L143" s="211"/>
      <c r="M143" s="211"/>
      <c r="N143" s="211"/>
      <c r="O143" s="211"/>
      <c r="P143" s="211"/>
      <c r="Q143" s="211"/>
      <c r="R143" s="211"/>
      <c r="S143" s="211"/>
      <c r="T143" s="211"/>
      <c r="U143" s="211"/>
      <c r="V143" s="211"/>
      <c r="W143" s="211"/>
      <c r="X143" s="211"/>
      <c r="Y143" s="211"/>
      <c r="Z143" s="119"/>
      <c r="AA143" s="119"/>
      <c r="AB143" s="119"/>
      <c r="AC143" s="119"/>
      <c r="AD143" s="119"/>
      <c r="AE143" s="119"/>
      <c r="AF143" s="119"/>
      <c r="AG143" s="119"/>
      <c r="AH143" s="119"/>
      <c r="AI143" s="119"/>
      <c r="AJ143" s="119"/>
      <c r="AK143" s="119"/>
      <c r="AL143" s="119"/>
      <c r="AM143" s="26" t="s">
        <v>102</v>
      </c>
      <c r="AO143" s="203">
        <f>(AI93+AI79+AI68+AI57+AI45)*0.25</f>
        <v>0</v>
      </c>
      <c r="AP143" s="203"/>
      <c r="AQ143" s="203"/>
      <c r="AR143" s="203"/>
      <c r="AS143" s="203"/>
      <c r="AT143" s="203"/>
      <c r="AU143" s="203"/>
      <c r="AV143" s="203"/>
      <c r="AW143" s="204"/>
      <c r="AX143" s="29"/>
      <c r="AZ143" s="74"/>
      <c r="BA143" s="5"/>
    </row>
    <row r="144" spans="2:53" ht="12" customHeight="1" x14ac:dyDescent="0.25">
      <c r="B144" s="4"/>
      <c r="C144" s="7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5"/>
      <c r="AO144" s="25"/>
      <c r="AQ144" s="81"/>
      <c r="AR144" s="81"/>
      <c r="AS144" s="82" t="s">
        <v>103</v>
      </c>
      <c r="AT144" s="82"/>
      <c r="AU144" s="81"/>
      <c r="AV144" s="81"/>
      <c r="AW144" s="81"/>
      <c r="AZ144" s="74"/>
      <c r="BA144" s="5"/>
    </row>
    <row r="145" spans="2:53" ht="12" customHeight="1" x14ac:dyDescent="0.25">
      <c r="B145" s="4"/>
      <c r="C145" s="78"/>
      <c r="D145" s="79"/>
      <c r="E145" s="79"/>
      <c r="F145" s="79"/>
      <c r="G145" s="79"/>
      <c r="H145" s="79"/>
      <c r="I145" s="79"/>
      <c r="J145" s="79"/>
      <c r="K145" s="79"/>
      <c r="L145" s="79"/>
      <c r="M145" s="79"/>
      <c r="N145" s="79"/>
      <c r="O145" s="79"/>
      <c r="P145" s="79"/>
      <c r="Q145" s="79"/>
      <c r="R145" s="79"/>
      <c r="S145" s="79"/>
      <c r="T145" s="79"/>
      <c r="U145" s="79"/>
      <c r="V145" s="79"/>
      <c r="W145" s="79"/>
      <c r="X145" s="79"/>
      <c r="Y145" s="79"/>
      <c r="Z145" s="79"/>
      <c r="AA145" s="79"/>
      <c r="AB145" s="79"/>
      <c r="AC145" s="79"/>
      <c r="AD145" s="79"/>
      <c r="AE145" s="79"/>
      <c r="AF145" s="79"/>
      <c r="AG145" s="79"/>
      <c r="AH145" s="79"/>
      <c r="AI145" s="79"/>
      <c r="AJ145" s="79"/>
      <c r="AK145" s="79"/>
      <c r="AL145" s="80"/>
      <c r="AM145" s="45"/>
      <c r="AN145" s="45"/>
      <c r="AO145" s="79"/>
      <c r="AP145" s="45"/>
      <c r="AQ145" s="106"/>
      <c r="AR145" s="106"/>
      <c r="AS145" s="107"/>
      <c r="AT145" s="107"/>
      <c r="AU145" s="106"/>
      <c r="AV145" s="106"/>
      <c r="AW145" s="106"/>
      <c r="AX145" s="45"/>
      <c r="AY145" s="45"/>
      <c r="AZ145" s="77"/>
      <c r="BA145" s="5"/>
    </row>
    <row r="146" spans="2:53" ht="12" customHeight="1" x14ac:dyDescent="0.25">
      <c r="B146" s="4"/>
      <c r="BA146" s="5"/>
    </row>
    <row r="147" spans="2:53" ht="12" customHeight="1" x14ac:dyDescent="0.25">
      <c r="B147" s="4"/>
      <c r="C147" s="186" t="s">
        <v>104</v>
      </c>
      <c r="D147" s="186"/>
      <c r="E147" s="186"/>
      <c r="F147" s="186"/>
      <c r="G147" s="186"/>
      <c r="H147" s="186"/>
      <c r="I147" s="186"/>
      <c r="J147" s="186"/>
      <c r="K147" s="186"/>
      <c r="L147" s="186"/>
      <c r="M147" s="186"/>
      <c r="N147" s="186"/>
      <c r="O147" s="186"/>
      <c r="P147" s="186"/>
      <c r="Q147" s="186"/>
      <c r="R147" s="186"/>
      <c r="S147" s="186"/>
      <c r="T147" s="186"/>
      <c r="U147" s="186"/>
      <c r="V147" s="186"/>
      <c r="W147" s="186"/>
      <c r="X147" s="186"/>
      <c r="Y147" s="186"/>
      <c r="Z147" s="186"/>
      <c r="AA147" s="186"/>
      <c r="AB147" s="186"/>
      <c r="AC147" s="186"/>
      <c r="AD147" s="186"/>
      <c r="AE147" s="186"/>
      <c r="AF147" s="186"/>
      <c r="AG147" s="186"/>
      <c r="AH147" s="186"/>
      <c r="AI147" s="186"/>
      <c r="AJ147" s="186"/>
      <c r="AK147" s="186"/>
      <c r="AL147" s="186"/>
      <c r="AM147" s="186"/>
      <c r="AN147" s="186"/>
      <c r="AO147" s="186"/>
      <c r="AP147" s="186"/>
      <c r="AQ147" s="186"/>
      <c r="AR147" s="186"/>
      <c r="AS147" s="186"/>
      <c r="AT147" s="186"/>
      <c r="AU147" s="186"/>
      <c r="AV147" s="186"/>
      <c r="AW147" s="186"/>
      <c r="AX147" s="186"/>
      <c r="AY147" s="186"/>
      <c r="AZ147" s="186"/>
      <c r="BA147" s="5"/>
    </row>
    <row r="148" spans="2:53" ht="12" customHeight="1" x14ac:dyDescent="0.25">
      <c r="B148" s="4"/>
      <c r="C148" s="7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7"/>
      <c r="AO148" s="25"/>
      <c r="AQ148" s="81"/>
      <c r="AR148" s="81"/>
      <c r="AS148" s="82"/>
      <c r="AT148" s="82"/>
      <c r="AU148" s="81"/>
      <c r="AV148" s="81"/>
      <c r="AW148" s="81"/>
      <c r="AZ148" s="74"/>
      <c r="BA148" s="5"/>
    </row>
    <row r="149" spans="2:53" ht="12" customHeight="1" x14ac:dyDescent="0.25">
      <c r="B149" s="4"/>
      <c r="C149" s="75"/>
      <c r="D149" s="205"/>
      <c r="E149" s="205"/>
      <c r="F149" s="205"/>
      <c r="G149" s="205"/>
      <c r="H149" s="205"/>
      <c r="I149" s="205"/>
      <c r="J149" s="205"/>
      <c r="K149" s="205"/>
      <c r="L149" s="205"/>
      <c r="M149" s="205"/>
      <c r="N149" s="205"/>
      <c r="O149" s="205"/>
      <c r="P149" s="205"/>
      <c r="Q149" s="205"/>
      <c r="R149" s="205"/>
      <c r="S149" s="205"/>
      <c r="T149" s="205"/>
      <c r="U149" s="205"/>
      <c r="V149" s="205"/>
      <c r="W149" s="205"/>
      <c r="X149" s="205"/>
      <c r="Y149" s="205"/>
      <c r="Z149" s="205"/>
      <c r="AA149" s="205"/>
      <c r="AB149" s="205"/>
      <c r="AC149" s="205"/>
      <c r="AD149" s="205"/>
      <c r="AE149" s="205"/>
      <c r="AF149" s="205"/>
      <c r="AG149" s="205"/>
      <c r="AH149" s="205"/>
      <c r="AI149" s="205"/>
      <c r="AJ149" s="205"/>
      <c r="AK149" s="205"/>
      <c r="AL149" s="205"/>
      <c r="AM149" s="205"/>
      <c r="AN149" s="205"/>
      <c r="AO149" s="205"/>
      <c r="AP149" s="205"/>
      <c r="AQ149" s="205"/>
      <c r="AR149" s="205"/>
      <c r="AS149" s="205"/>
      <c r="AT149" s="205"/>
      <c r="AU149" s="205"/>
      <c r="AV149" s="205"/>
      <c r="AW149" s="205"/>
      <c r="AX149" s="205"/>
      <c r="AY149" s="206"/>
      <c r="AZ149" s="74"/>
      <c r="BA149" s="5"/>
    </row>
    <row r="150" spans="2:53" ht="12" customHeight="1" x14ac:dyDescent="0.25">
      <c r="B150" s="4"/>
      <c r="C150" s="75"/>
      <c r="D150" s="205"/>
      <c r="E150" s="205"/>
      <c r="F150" s="205"/>
      <c r="G150" s="205"/>
      <c r="H150" s="205"/>
      <c r="I150" s="205"/>
      <c r="J150" s="205"/>
      <c r="K150" s="205"/>
      <c r="L150" s="205"/>
      <c r="M150" s="205"/>
      <c r="N150" s="205"/>
      <c r="O150" s="205"/>
      <c r="P150" s="205"/>
      <c r="Q150" s="205"/>
      <c r="R150" s="205"/>
      <c r="S150" s="205"/>
      <c r="T150" s="205"/>
      <c r="U150" s="205"/>
      <c r="V150" s="205"/>
      <c r="W150" s="205"/>
      <c r="X150" s="205"/>
      <c r="Y150" s="205"/>
      <c r="Z150" s="205"/>
      <c r="AA150" s="205"/>
      <c r="AB150" s="205"/>
      <c r="AC150" s="205"/>
      <c r="AD150" s="205"/>
      <c r="AE150" s="205"/>
      <c r="AF150" s="205"/>
      <c r="AG150" s="205"/>
      <c r="AH150" s="205"/>
      <c r="AI150" s="205"/>
      <c r="AJ150" s="205"/>
      <c r="AK150" s="205"/>
      <c r="AL150" s="205"/>
      <c r="AM150" s="205"/>
      <c r="AN150" s="205"/>
      <c r="AO150" s="205"/>
      <c r="AP150" s="205"/>
      <c r="AQ150" s="205"/>
      <c r="AR150" s="205"/>
      <c r="AS150" s="205"/>
      <c r="AT150" s="205"/>
      <c r="AU150" s="205"/>
      <c r="AV150" s="205"/>
      <c r="AW150" s="205"/>
      <c r="AX150" s="205"/>
      <c r="AY150" s="206"/>
      <c r="AZ150" s="74"/>
      <c r="BA150" s="5"/>
    </row>
    <row r="151" spans="2:53" ht="12" customHeight="1" x14ac:dyDescent="0.25">
      <c r="B151" s="4"/>
      <c r="C151" s="75"/>
      <c r="D151" s="205"/>
      <c r="E151" s="205"/>
      <c r="F151" s="205"/>
      <c r="G151" s="205"/>
      <c r="H151" s="205"/>
      <c r="I151" s="205"/>
      <c r="J151" s="205"/>
      <c r="K151" s="205"/>
      <c r="L151" s="205"/>
      <c r="M151" s="205"/>
      <c r="N151" s="205"/>
      <c r="O151" s="205"/>
      <c r="P151" s="205"/>
      <c r="Q151" s="205"/>
      <c r="R151" s="205"/>
      <c r="S151" s="205"/>
      <c r="T151" s="205"/>
      <c r="U151" s="205"/>
      <c r="V151" s="205"/>
      <c r="W151" s="205"/>
      <c r="X151" s="205"/>
      <c r="Y151" s="205"/>
      <c r="Z151" s="205"/>
      <c r="AA151" s="205"/>
      <c r="AB151" s="205"/>
      <c r="AC151" s="205"/>
      <c r="AD151" s="205"/>
      <c r="AE151" s="205"/>
      <c r="AF151" s="205"/>
      <c r="AG151" s="205"/>
      <c r="AH151" s="205"/>
      <c r="AI151" s="205"/>
      <c r="AJ151" s="205"/>
      <c r="AK151" s="205"/>
      <c r="AL151" s="205"/>
      <c r="AM151" s="205"/>
      <c r="AN151" s="205"/>
      <c r="AO151" s="205"/>
      <c r="AP151" s="205"/>
      <c r="AQ151" s="205"/>
      <c r="AR151" s="205"/>
      <c r="AS151" s="205"/>
      <c r="AT151" s="205"/>
      <c r="AU151" s="205"/>
      <c r="AV151" s="205"/>
      <c r="AW151" s="205"/>
      <c r="AX151" s="205"/>
      <c r="AY151" s="206"/>
      <c r="AZ151" s="74"/>
      <c r="BA151" s="5"/>
    </row>
    <row r="152" spans="2:53" ht="12" customHeight="1" x14ac:dyDescent="0.25">
      <c r="B152" s="4"/>
      <c r="C152" s="75"/>
      <c r="D152" s="205"/>
      <c r="E152" s="205"/>
      <c r="F152" s="205"/>
      <c r="G152" s="205"/>
      <c r="H152" s="205"/>
      <c r="I152" s="205"/>
      <c r="J152" s="205"/>
      <c r="K152" s="205"/>
      <c r="L152" s="205"/>
      <c r="M152" s="205"/>
      <c r="N152" s="205"/>
      <c r="O152" s="205"/>
      <c r="P152" s="205"/>
      <c r="Q152" s="205"/>
      <c r="R152" s="205"/>
      <c r="S152" s="205"/>
      <c r="T152" s="205"/>
      <c r="U152" s="205"/>
      <c r="V152" s="205"/>
      <c r="W152" s="205"/>
      <c r="X152" s="205"/>
      <c r="Y152" s="205"/>
      <c r="Z152" s="205"/>
      <c r="AA152" s="205"/>
      <c r="AB152" s="205"/>
      <c r="AC152" s="205"/>
      <c r="AD152" s="205"/>
      <c r="AE152" s="205"/>
      <c r="AF152" s="205"/>
      <c r="AG152" s="205"/>
      <c r="AH152" s="205"/>
      <c r="AI152" s="205"/>
      <c r="AJ152" s="205"/>
      <c r="AK152" s="205"/>
      <c r="AL152" s="205"/>
      <c r="AM152" s="205"/>
      <c r="AN152" s="205"/>
      <c r="AO152" s="205"/>
      <c r="AP152" s="205"/>
      <c r="AQ152" s="205"/>
      <c r="AR152" s="205"/>
      <c r="AS152" s="205"/>
      <c r="AT152" s="205"/>
      <c r="AU152" s="205"/>
      <c r="AV152" s="205"/>
      <c r="AW152" s="205"/>
      <c r="AX152" s="205"/>
      <c r="AY152" s="206"/>
      <c r="AZ152" s="74"/>
      <c r="BA152" s="5"/>
    </row>
    <row r="153" spans="2:53" ht="12" customHeight="1" x14ac:dyDescent="0.25">
      <c r="B153" s="4"/>
      <c r="C153" s="75"/>
      <c r="D153" s="205"/>
      <c r="E153" s="205"/>
      <c r="F153" s="205"/>
      <c r="G153" s="205"/>
      <c r="H153" s="205"/>
      <c r="I153" s="205"/>
      <c r="J153" s="205"/>
      <c r="K153" s="205"/>
      <c r="L153" s="205"/>
      <c r="M153" s="205"/>
      <c r="N153" s="205"/>
      <c r="O153" s="205"/>
      <c r="P153" s="205"/>
      <c r="Q153" s="205"/>
      <c r="R153" s="205"/>
      <c r="S153" s="205"/>
      <c r="T153" s="205"/>
      <c r="U153" s="205"/>
      <c r="V153" s="205"/>
      <c r="W153" s="205"/>
      <c r="X153" s="205"/>
      <c r="Y153" s="205"/>
      <c r="Z153" s="205"/>
      <c r="AA153" s="205"/>
      <c r="AB153" s="205"/>
      <c r="AC153" s="205"/>
      <c r="AD153" s="205"/>
      <c r="AE153" s="205"/>
      <c r="AF153" s="205"/>
      <c r="AG153" s="205"/>
      <c r="AH153" s="205"/>
      <c r="AI153" s="205"/>
      <c r="AJ153" s="205"/>
      <c r="AK153" s="205"/>
      <c r="AL153" s="205"/>
      <c r="AM153" s="205"/>
      <c r="AN153" s="205"/>
      <c r="AO153" s="205"/>
      <c r="AP153" s="205"/>
      <c r="AQ153" s="205"/>
      <c r="AR153" s="205"/>
      <c r="AS153" s="205"/>
      <c r="AT153" s="205"/>
      <c r="AU153" s="205"/>
      <c r="AV153" s="205"/>
      <c r="AW153" s="205"/>
      <c r="AX153" s="205"/>
      <c r="AY153" s="206"/>
      <c r="AZ153" s="74"/>
      <c r="BA153" s="5"/>
    </row>
    <row r="154" spans="2:53" ht="12" customHeight="1" x14ac:dyDescent="0.25">
      <c r="B154" s="4"/>
      <c r="C154" s="75"/>
      <c r="D154" s="207"/>
      <c r="E154" s="207"/>
      <c r="F154" s="207"/>
      <c r="G154" s="207"/>
      <c r="H154" s="207"/>
      <c r="I154" s="207"/>
      <c r="J154" s="207"/>
      <c r="K154" s="207"/>
      <c r="L154" s="207"/>
      <c r="M154" s="207"/>
      <c r="N154" s="207"/>
      <c r="O154" s="207"/>
      <c r="P154" s="207"/>
      <c r="Q154" s="207"/>
      <c r="R154" s="207"/>
      <c r="S154" s="207"/>
      <c r="T154" s="207"/>
      <c r="U154" s="207"/>
      <c r="V154" s="207"/>
      <c r="W154" s="207"/>
      <c r="X154" s="207"/>
      <c r="Y154" s="207"/>
      <c r="Z154" s="207"/>
      <c r="AA154" s="207"/>
      <c r="AB154" s="207"/>
      <c r="AC154" s="207"/>
      <c r="AD154" s="207"/>
      <c r="AE154" s="207"/>
      <c r="AF154" s="207"/>
      <c r="AG154" s="207"/>
      <c r="AH154" s="207"/>
      <c r="AI154" s="207"/>
      <c r="AJ154" s="207"/>
      <c r="AK154" s="207"/>
      <c r="AL154" s="207"/>
      <c r="AM154" s="207"/>
      <c r="AN154" s="207"/>
      <c r="AO154" s="207"/>
      <c r="AP154" s="207"/>
      <c r="AQ154" s="207"/>
      <c r="AR154" s="207"/>
      <c r="AS154" s="207"/>
      <c r="AT154" s="207"/>
      <c r="AU154" s="207"/>
      <c r="AV154" s="207"/>
      <c r="AW154" s="207"/>
      <c r="AX154" s="207"/>
      <c r="AY154" s="208"/>
      <c r="AZ154" s="74"/>
      <c r="BA154" s="5"/>
    </row>
    <row r="155" spans="2:53" ht="12" customHeight="1" x14ac:dyDescent="0.25">
      <c r="B155" s="4"/>
      <c r="C155" s="78"/>
      <c r="D155" s="79"/>
      <c r="E155" s="79"/>
      <c r="F155" s="76"/>
      <c r="G155" s="45"/>
      <c r="H155" s="45"/>
      <c r="I155" s="45"/>
      <c r="J155" s="79"/>
      <c r="K155" s="79"/>
      <c r="L155" s="79"/>
      <c r="M155" s="79"/>
      <c r="N155" s="79"/>
      <c r="O155" s="79"/>
      <c r="P155" s="79"/>
      <c r="Q155" s="79"/>
      <c r="R155" s="79"/>
      <c r="S155" s="79"/>
      <c r="T155" s="79"/>
      <c r="U155" s="79"/>
      <c r="V155" s="79"/>
      <c r="W155" s="79"/>
      <c r="X155" s="79"/>
      <c r="Y155" s="79"/>
      <c r="Z155" s="79"/>
      <c r="AA155" s="79"/>
      <c r="AB155" s="79"/>
      <c r="AC155" s="79"/>
      <c r="AD155" s="79"/>
      <c r="AE155" s="79"/>
      <c r="AF155" s="79"/>
      <c r="AG155" s="79"/>
      <c r="AH155" s="79"/>
      <c r="AI155" s="79"/>
      <c r="AJ155" s="79"/>
      <c r="AK155" s="79"/>
      <c r="AL155" s="80"/>
      <c r="AM155" s="79"/>
      <c r="AN155" s="79"/>
      <c r="AO155" s="45"/>
      <c r="AP155" s="45"/>
      <c r="AQ155" s="45"/>
      <c r="AR155" s="45"/>
      <c r="AS155" s="45"/>
      <c r="AT155" s="45"/>
      <c r="AU155" s="45"/>
      <c r="AV155" s="45"/>
      <c r="AW155" s="45"/>
      <c r="AX155" s="45"/>
      <c r="AY155" s="45"/>
      <c r="AZ155" s="77"/>
      <c r="BA155" s="5"/>
    </row>
    <row r="156" spans="2:53" ht="12" customHeight="1" thickBot="1" x14ac:dyDescent="0.3">
      <c r="B156" s="8"/>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30"/>
      <c r="AN156" s="9"/>
      <c r="AO156" s="9"/>
      <c r="AP156" s="9"/>
      <c r="AQ156" s="9"/>
      <c r="AR156" s="9"/>
      <c r="AS156" s="9"/>
      <c r="AT156" s="9"/>
      <c r="AU156" s="9"/>
      <c r="AV156" s="9"/>
      <c r="AW156" s="9"/>
      <c r="AX156" s="9"/>
      <c r="AY156" s="9"/>
      <c r="AZ156" s="9"/>
      <c r="BA156" s="11"/>
    </row>
  </sheetData>
  <sheetProtection algorithmName="SHA-512" hashValue="NrA8ZiRolOngMJrZmfUlU863+dtHtF6kVyZKDc0t79QQ8fsrZdDGuvY7/OSqmxWwn2x9Gqm+fenXcHJBFZS56g==" saltValue="Wvam/4o7jQI7ez+0fCF9/g==" spinCount="100000" sheet="1" objects="1" scenarios="1"/>
  <mergeCells count="79">
    <mergeCell ref="C10:AZ12"/>
    <mergeCell ref="C2:AZ7"/>
    <mergeCell ref="E30:AM31"/>
    <mergeCell ref="AQ31:AY34"/>
    <mergeCell ref="C20:AZ20"/>
    <mergeCell ref="E27:AX29"/>
    <mergeCell ref="D33:R33"/>
    <mergeCell ref="D23:AQ24"/>
    <mergeCell ref="AI50:AQ50"/>
    <mergeCell ref="AI36:AQ36"/>
    <mergeCell ref="AI37:AQ37"/>
    <mergeCell ref="AI39:AQ39"/>
    <mergeCell ref="AI41:AQ41"/>
    <mergeCell ref="AI38:AQ38"/>
    <mergeCell ref="AI40:AQ40"/>
    <mergeCell ref="G43:AF45"/>
    <mergeCell ref="AI45:AQ45"/>
    <mergeCell ref="AI48:AQ48"/>
    <mergeCell ref="AI49:AQ49"/>
    <mergeCell ref="AI46:AQ46"/>
    <mergeCell ref="G67:AF68"/>
    <mergeCell ref="AI68:AQ68"/>
    <mergeCell ref="AI51:AQ51"/>
    <mergeCell ref="AI53:AQ53"/>
    <mergeCell ref="G55:AF57"/>
    <mergeCell ref="AI57:AQ57"/>
    <mergeCell ref="AI60:AQ60"/>
    <mergeCell ref="AI58:AQ58"/>
    <mergeCell ref="AI64:AQ64"/>
    <mergeCell ref="AI52:AQ52"/>
    <mergeCell ref="AI76:AQ76"/>
    <mergeCell ref="AI61:AQ61"/>
    <mergeCell ref="AI62:AQ62"/>
    <mergeCell ref="AI63:AQ63"/>
    <mergeCell ref="AI65:AQ65"/>
    <mergeCell ref="AI71:AQ71"/>
    <mergeCell ref="AI72:AQ72"/>
    <mergeCell ref="AI73:AQ73"/>
    <mergeCell ref="AI74:AQ74"/>
    <mergeCell ref="AI69:AQ69"/>
    <mergeCell ref="AI75:AQ75"/>
    <mergeCell ref="C97:AZ97"/>
    <mergeCell ref="G78:AF79"/>
    <mergeCell ref="AI79:AQ79"/>
    <mergeCell ref="F81:AS83"/>
    <mergeCell ref="AI84:AQ84"/>
    <mergeCell ref="AI85:AQ85"/>
    <mergeCell ref="AI86:AQ86"/>
    <mergeCell ref="AI87:AQ87"/>
    <mergeCell ref="AI89:AQ89"/>
    <mergeCell ref="AI93:AQ93"/>
    <mergeCell ref="G91:AF93"/>
    <mergeCell ref="AI80:AQ80"/>
    <mergeCell ref="AI94:AQ94"/>
    <mergeCell ref="AI88:AQ88"/>
    <mergeCell ref="AR119:AY119"/>
    <mergeCell ref="AN98:AS98"/>
    <mergeCell ref="AR100:AY100"/>
    <mergeCell ref="AR101:AY101"/>
    <mergeCell ref="AR103:AY103"/>
    <mergeCell ref="AR105:AY105"/>
    <mergeCell ref="AR107:AY107"/>
    <mergeCell ref="AR109:AY109"/>
    <mergeCell ref="AR111:AY111"/>
    <mergeCell ref="AR113:AY113"/>
    <mergeCell ref="AR115:AY115"/>
    <mergeCell ref="AR117:AY117"/>
    <mergeCell ref="D122:AY125"/>
    <mergeCell ref="C128:AZ128"/>
    <mergeCell ref="AO143:AW143"/>
    <mergeCell ref="D149:AY154"/>
    <mergeCell ref="AO130:AW130"/>
    <mergeCell ref="AO132:AW132"/>
    <mergeCell ref="AO134:AW134"/>
    <mergeCell ref="AO136:AW136"/>
    <mergeCell ref="AO138:AW138"/>
    <mergeCell ref="D142:Y143"/>
    <mergeCell ref="AO140:AW140"/>
    <mergeCell ref="C147:AZ147"/>
  </mergeCells>
  <dataValidations count="6">
    <dataValidation type="date" operator="greaterThan" allowBlank="1" showInputMessage="1" showErrorMessage="1" sqref="AV31:AY35 AR31:AT35 AR54:AR56 AR42:AR44 AR77:AR78 AR90:AR92 AR84 AS84:AS94 AU82:AU94 AT81:AT94 AV81:AV94 AR58:AR60 AU60:AU69 AR46:AR48 AR36 AY36 AR66:AR71 AV42:AY70 AS42:AT79" xr:uid="{98137B4C-6D1D-4E6D-AE3C-F1DD5A67EA51}">
      <formula1>42005</formula1>
    </dataValidation>
    <dataValidation type="list" allowBlank="1" showInputMessage="1" showErrorMessage="1" sqref="D35 D47 D81 AU35 D119 D101 D103 D105 D107 D109 D111 D113 D115 D117 D59:D70" xr:uid="{1A990457-A1A6-46A6-A64E-A0B1AB895F75}">
      <formula1>INDIRECT("T_Cocher[Cocher]")</formula1>
    </dataValidation>
    <dataValidation type="decimal" allowBlank="1" showInputMessage="1" showErrorMessage="1" prompt="Couts annuels:_x000a_Déclarer les coûts réels de l'état financier audité pour l'année en cours moins 2 ans (exemple : Si nous sommes en 2025, veuillez inscrire les montants à l'état financier de 2023)" sqref="AI84:AQ89 AI48:AQ53 AI60:AQ65 AI71:AQ76 AI36:AQ41" xr:uid="{AC938915-F146-47AD-BA9C-169E6DD42D44}">
      <formula1>-100000000000000000000</formula1>
      <formula2>1E+27</formula2>
    </dataValidation>
    <dataValidation type="list" allowBlank="1" showInputMessage="1" showErrorMessage="1" prompt="Cochez si le service en régie a débuté après le 1er janvier 2023" sqref="AU59 AU70 AU81 AU47" xr:uid="{D75F8DEC-1449-40DD-BA0B-D3ECC07B95E3}">
      <formula1>INDIRECT("T_Cocher[Cocher]")</formula1>
    </dataValidation>
    <dataValidation allowBlank="1" showInputMessage="1" showErrorMessage="1" prompt="Services offerts en régie interne: _x000a_lorsque les services sont réalisés directement par les employés municipaux" sqref="H21" xr:uid="{93DAE947-F20B-452B-9F06-E505CFBA7385}"/>
    <dataValidation allowBlank="1" showInputMessage="1" showErrorMessage="1" prompt="Pour savoir quelles sont les dépenses admissibles, veuillez vous référer à la section 2.3 et 2.4 de l'onglet Guide de l'utilisateur." sqref="E35 E47 E59 E70 E81" xr:uid="{6E0908D9-178A-49D8-A414-E72C84B27864}"/>
  </dataValidations>
  <printOptions horizontalCentered="1"/>
  <pageMargins left="0.25" right="0.25" top="0.75" bottom="0.75" header="0.3" footer="0.3"/>
  <pageSetup scale="92" fitToHeight="0" orientation="portrait" r:id="rId1"/>
  <headerFooter>
    <oddFooter>&amp;RPage &amp;P</oddFooter>
  </headerFooter>
  <rowBreaks count="2" manualBreakCount="2">
    <brk id="58" max="53" man="1"/>
    <brk id="96" max="5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4FB11-47C7-432C-9BE8-C0E6BE09473E}">
  <sheetPr>
    <tabColor theme="9" tint="0.79998168889431442"/>
    <pageSetUpPr fitToPage="1"/>
  </sheetPr>
  <dimension ref="B1:BA162"/>
  <sheetViews>
    <sheetView showGridLines="0" showRowColHeaders="0" zoomScaleNormal="100" workbookViewId="0"/>
  </sheetViews>
  <sheetFormatPr baseColWidth="10" defaultColWidth="2" defaultRowHeight="12" customHeight="1" x14ac:dyDescent="0.25"/>
  <cols>
    <col min="56" max="56" width="3.90625" bestFit="1" customWidth="1"/>
  </cols>
  <sheetData>
    <row r="1" spans="2:53" ht="12" customHeight="1" thickBot="1" x14ac:dyDescent="0.3"/>
    <row r="2" spans="2:53" ht="12" customHeight="1" x14ac:dyDescent="0.25">
      <c r="B2" s="2"/>
      <c r="C2" s="189" t="s">
        <v>764</v>
      </c>
      <c r="D2" s="189"/>
      <c r="E2" s="189"/>
      <c r="F2" s="189"/>
      <c r="G2" s="189"/>
      <c r="H2" s="189"/>
      <c r="I2" s="189"/>
      <c r="J2" s="189"/>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c r="AL2" s="189"/>
      <c r="AM2" s="189"/>
      <c r="AN2" s="189"/>
      <c r="AO2" s="189"/>
      <c r="AP2" s="189"/>
      <c r="AQ2" s="189"/>
      <c r="AR2" s="189"/>
      <c r="AS2" s="189"/>
      <c r="AT2" s="189"/>
      <c r="AU2" s="189"/>
      <c r="AV2" s="189"/>
      <c r="AW2" s="189"/>
      <c r="AX2" s="189"/>
      <c r="AY2" s="189"/>
      <c r="AZ2" s="189"/>
      <c r="BA2" s="3"/>
    </row>
    <row r="3" spans="2:53" ht="12" customHeight="1" x14ac:dyDescent="0.25">
      <c r="B3" s="4"/>
      <c r="C3" s="190"/>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5"/>
    </row>
    <row r="4" spans="2:53" ht="12" customHeight="1" x14ac:dyDescent="0.25">
      <c r="B4" s="4"/>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c r="AR4" s="190"/>
      <c r="AS4" s="190"/>
      <c r="AT4" s="190"/>
      <c r="AU4" s="190"/>
      <c r="AV4" s="190"/>
      <c r="AW4" s="190"/>
      <c r="AX4" s="190"/>
      <c r="AY4" s="190"/>
      <c r="AZ4" s="190"/>
      <c r="BA4" s="5"/>
    </row>
    <row r="5" spans="2:53" ht="12" customHeight="1" x14ac:dyDescent="0.25">
      <c r="B5" s="4"/>
      <c r="C5" s="190"/>
      <c r="D5" s="190"/>
      <c r="E5" s="190"/>
      <c r="F5" s="190"/>
      <c r="G5" s="190"/>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c r="AR5" s="190"/>
      <c r="AS5" s="190"/>
      <c r="AT5" s="190"/>
      <c r="AU5" s="190"/>
      <c r="AV5" s="190"/>
      <c r="AW5" s="190"/>
      <c r="AX5" s="190"/>
      <c r="AY5" s="190"/>
      <c r="AZ5" s="190"/>
      <c r="BA5" s="5"/>
    </row>
    <row r="6" spans="2:53" ht="12" customHeight="1" x14ac:dyDescent="0.25">
      <c r="B6" s="4"/>
      <c r="C6" s="190"/>
      <c r="D6" s="190"/>
      <c r="E6" s="190"/>
      <c r="F6" s="190"/>
      <c r="G6" s="190"/>
      <c r="H6" s="190"/>
      <c r="I6" s="190"/>
      <c r="J6" s="190"/>
      <c r="K6" s="190"/>
      <c r="L6" s="190"/>
      <c r="M6" s="190"/>
      <c r="N6" s="190"/>
      <c r="O6" s="190"/>
      <c r="P6" s="190"/>
      <c r="Q6" s="190"/>
      <c r="R6" s="190"/>
      <c r="S6" s="190"/>
      <c r="T6" s="190"/>
      <c r="U6" s="190"/>
      <c r="V6" s="190"/>
      <c r="W6" s="190"/>
      <c r="X6" s="190"/>
      <c r="Y6" s="190"/>
      <c r="Z6" s="190"/>
      <c r="AA6" s="190"/>
      <c r="AB6" s="190"/>
      <c r="AC6" s="190"/>
      <c r="AD6" s="190"/>
      <c r="AE6" s="190"/>
      <c r="AF6" s="190"/>
      <c r="AG6" s="190"/>
      <c r="AH6" s="190"/>
      <c r="AI6" s="190"/>
      <c r="AJ6" s="190"/>
      <c r="AK6" s="190"/>
      <c r="AL6" s="190"/>
      <c r="AM6" s="190"/>
      <c r="AN6" s="190"/>
      <c r="AO6" s="190"/>
      <c r="AP6" s="190"/>
      <c r="AQ6" s="190"/>
      <c r="AR6" s="190"/>
      <c r="AS6" s="190"/>
      <c r="AT6" s="190"/>
      <c r="AU6" s="190"/>
      <c r="AV6" s="190"/>
      <c r="AW6" s="190"/>
      <c r="AX6" s="190"/>
      <c r="AY6" s="190"/>
      <c r="AZ6" s="190"/>
      <c r="BA6" s="5"/>
    </row>
    <row r="7" spans="2:53" ht="12" customHeight="1" thickBot="1" x14ac:dyDescent="0.3">
      <c r="B7" s="4"/>
      <c r="C7" s="191"/>
      <c r="D7" s="191"/>
      <c r="E7" s="191"/>
      <c r="F7" s="191"/>
      <c r="G7" s="191"/>
      <c r="H7" s="191"/>
      <c r="I7" s="191"/>
      <c r="J7" s="191"/>
      <c r="K7" s="191"/>
      <c r="L7" s="191"/>
      <c r="M7" s="191"/>
      <c r="N7" s="191"/>
      <c r="O7" s="191"/>
      <c r="P7" s="191"/>
      <c r="Q7" s="191"/>
      <c r="R7" s="191"/>
      <c r="S7" s="191"/>
      <c r="T7" s="191"/>
      <c r="U7" s="191"/>
      <c r="V7" s="191"/>
      <c r="W7" s="191"/>
      <c r="X7" s="191"/>
      <c r="Y7" s="191"/>
      <c r="Z7" s="191"/>
      <c r="AA7" s="191"/>
      <c r="AB7" s="191"/>
      <c r="AC7" s="191"/>
      <c r="AD7" s="191"/>
      <c r="AE7" s="191"/>
      <c r="AF7" s="191"/>
      <c r="AG7" s="191"/>
      <c r="AH7" s="191"/>
      <c r="AI7" s="191"/>
      <c r="AJ7" s="191"/>
      <c r="AK7" s="191"/>
      <c r="AL7" s="191"/>
      <c r="AM7" s="191"/>
      <c r="AN7" s="191"/>
      <c r="AO7" s="191"/>
      <c r="AP7" s="191"/>
      <c r="AQ7" s="191"/>
      <c r="AR7" s="191"/>
      <c r="AS7" s="191"/>
      <c r="AT7" s="191"/>
      <c r="AU7" s="191"/>
      <c r="AV7" s="191"/>
      <c r="AW7" s="191"/>
      <c r="AX7" s="191"/>
      <c r="AY7" s="191"/>
      <c r="AZ7" s="191"/>
      <c r="BA7" s="5"/>
    </row>
    <row r="8" spans="2:53" ht="12" customHeight="1" x14ac:dyDescent="0.25">
      <c r="B8" s="4"/>
      <c r="C8" s="68" t="str">
        <f>"Version : "&amp;Liste!$D$9</f>
        <v>Version : 2025V2</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5"/>
    </row>
    <row r="9" spans="2:53" ht="12" customHeight="1" x14ac:dyDescent="0.25">
      <c r="B9" s="4"/>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5"/>
    </row>
    <row r="10" spans="2:53" ht="12" customHeight="1" x14ac:dyDescent="0.25">
      <c r="B10" s="4"/>
      <c r="C10" s="180" t="s">
        <v>805</v>
      </c>
      <c r="D10" s="180"/>
      <c r="E10" s="180"/>
      <c r="F10" s="180"/>
      <c r="G10" s="180"/>
      <c r="H10" s="180"/>
      <c r="I10" s="180"/>
      <c r="J10" s="180"/>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AH10" s="180"/>
      <c r="AI10" s="180"/>
      <c r="AJ10" s="180"/>
      <c r="AK10" s="180"/>
      <c r="AL10" s="180"/>
      <c r="AM10" s="180"/>
      <c r="AN10" s="180"/>
      <c r="AO10" s="180"/>
      <c r="AP10" s="180"/>
      <c r="AQ10" s="180"/>
      <c r="AR10" s="180"/>
      <c r="AS10" s="180"/>
      <c r="AT10" s="180"/>
      <c r="AU10" s="180"/>
      <c r="AV10" s="180"/>
      <c r="AW10" s="180"/>
      <c r="AX10" s="180"/>
      <c r="AY10" s="180"/>
      <c r="AZ10" s="180"/>
      <c r="BA10" s="5"/>
    </row>
    <row r="11" spans="2:53" ht="12" customHeight="1" x14ac:dyDescent="0.25">
      <c r="B11" s="4"/>
      <c r="C11" s="180"/>
      <c r="D11" s="180"/>
      <c r="E11" s="180"/>
      <c r="F11" s="180"/>
      <c r="G11" s="180"/>
      <c r="H11" s="180"/>
      <c r="I11" s="180"/>
      <c r="J11" s="180"/>
      <c r="K11" s="180"/>
      <c r="L11" s="180"/>
      <c r="M11" s="180"/>
      <c r="N11" s="180"/>
      <c r="O11" s="180"/>
      <c r="P11" s="180"/>
      <c r="Q11" s="180"/>
      <c r="R11" s="180"/>
      <c r="S11" s="180"/>
      <c r="T11" s="180"/>
      <c r="U11" s="180"/>
      <c r="V11" s="180"/>
      <c r="W11" s="180"/>
      <c r="X11" s="180"/>
      <c r="Y11" s="180"/>
      <c r="Z11" s="180"/>
      <c r="AA11" s="180"/>
      <c r="AB11" s="180"/>
      <c r="AC11" s="180"/>
      <c r="AD11" s="180"/>
      <c r="AE11" s="180"/>
      <c r="AF11" s="180"/>
      <c r="AG11" s="180"/>
      <c r="AH11" s="180"/>
      <c r="AI11" s="180"/>
      <c r="AJ11" s="180"/>
      <c r="AK11" s="180"/>
      <c r="AL11" s="180"/>
      <c r="AM11" s="180"/>
      <c r="AN11" s="180"/>
      <c r="AO11" s="180"/>
      <c r="AP11" s="180"/>
      <c r="AQ11" s="180"/>
      <c r="AR11" s="180"/>
      <c r="AS11" s="180"/>
      <c r="AT11" s="180"/>
      <c r="AU11" s="180"/>
      <c r="AV11" s="180"/>
      <c r="AW11" s="180"/>
      <c r="AX11" s="180"/>
      <c r="AY11" s="180"/>
      <c r="AZ11" s="180"/>
      <c r="BA11" s="5"/>
    </row>
    <row r="12" spans="2:53" ht="12" customHeight="1" x14ac:dyDescent="0.25">
      <c r="B12" s="4"/>
      <c r="C12" s="180"/>
      <c r="D12" s="180"/>
      <c r="E12" s="180"/>
      <c r="F12" s="180"/>
      <c r="G12" s="180"/>
      <c r="H12" s="180"/>
      <c r="I12" s="180"/>
      <c r="J12" s="180"/>
      <c r="K12" s="180"/>
      <c r="L12" s="180"/>
      <c r="M12" s="180"/>
      <c r="N12" s="180"/>
      <c r="O12" s="180"/>
      <c r="P12" s="180"/>
      <c r="Q12" s="180"/>
      <c r="R12" s="180"/>
      <c r="S12" s="180"/>
      <c r="T12" s="180"/>
      <c r="U12" s="180"/>
      <c r="V12" s="180"/>
      <c r="W12" s="180"/>
      <c r="X12" s="180"/>
      <c r="Y12" s="180"/>
      <c r="Z12" s="180"/>
      <c r="AA12" s="180"/>
      <c r="AB12" s="180"/>
      <c r="AC12" s="180"/>
      <c r="AD12" s="180"/>
      <c r="AE12" s="180"/>
      <c r="AF12" s="180"/>
      <c r="AG12" s="180"/>
      <c r="AH12" s="180"/>
      <c r="AI12" s="180"/>
      <c r="AJ12" s="180"/>
      <c r="AK12" s="180"/>
      <c r="AL12" s="180"/>
      <c r="AM12" s="180"/>
      <c r="AN12" s="180"/>
      <c r="AO12" s="180"/>
      <c r="AP12" s="180"/>
      <c r="AQ12" s="180"/>
      <c r="AR12" s="180"/>
      <c r="AS12" s="180"/>
      <c r="AT12" s="180"/>
      <c r="AU12" s="180"/>
      <c r="AV12" s="180"/>
      <c r="AW12" s="180"/>
      <c r="AX12" s="180"/>
      <c r="AY12" s="180"/>
      <c r="AZ12" s="180"/>
      <c r="BA12" s="5"/>
    </row>
    <row r="13" spans="2:53" ht="12" customHeight="1" x14ac:dyDescent="0.25">
      <c r="B13" s="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5"/>
    </row>
    <row r="14" spans="2:53" ht="12" customHeight="1" x14ac:dyDescent="0.25">
      <c r="B14" s="4"/>
      <c r="C14" s="100" t="s">
        <v>48</v>
      </c>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14"/>
      <c r="AF14" s="14"/>
      <c r="AG14" s="14"/>
      <c r="AH14" s="14"/>
      <c r="AI14" s="14"/>
      <c r="AJ14" s="14"/>
      <c r="AK14" s="14"/>
      <c r="AL14" s="14"/>
      <c r="AM14" s="14"/>
      <c r="AN14" s="14"/>
      <c r="AO14" s="14"/>
      <c r="AP14" s="14"/>
      <c r="AQ14" s="14"/>
      <c r="AR14" s="14"/>
      <c r="AS14" s="14"/>
      <c r="AT14" s="14"/>
      <c r="AU14" s="14"/>
      <c r="AV14" s="14"/>
      <c r="AW14" s="14"/>
      <c r="AX14" s="14"/>
      <c r="AY14" s="14"/>
      <c r="AZ14" s="14"/>
      <c r="BA14" s="5"/>
    </row>
    <row r="15" spans="2:53" ht="12" customHeight="1" x14ac:dyDescent="0.25">
      <c r="B15" s="4"/>
      <c r="C15" s="101" t="s">
        <v>49</v>
      </c>
      <c r="D15" s="102"/>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4"/>
      <c r="AH15" s="14"/>
      <c r="AI15" s="14"/>
      <c r="AJ15" s="14"/>
      <c r="AK15" s="14"/>
      <c r="AL15" s="14"/>
      <c r="AM15" s="14"/>
      <c r="AN15" s="14"/>
      <c r="AO15" s="14"/>
      <c r="AP15" s="14"/>
      <c r="AQ15" s="14"/>
      <c r="AR15" s="14"/>
      <c r="AS15" s="14"/>
      <c r="AT15" s="14"/>
      <c r="AU15" s="14"/>
      <c r="AV15" s="14"/>
      <c r="AW15" s="14"/>
      <c r="AX15" s="14"/>
      <c r="AY15" s="14"/>
      <c r="AZ15" s="14"/>
      <c r="BA15" s="5"/>
    </row>
    <row r="16" spans="2:53" ht="12" customHeight="1" x14ac:dyDescent="0.25">
      <c r="B16" s="4"/>
      <c r="C16" s="131" t="s">
        <v>50</v>
      </c>
      <c r="D16" s="132"/>
      <c r="E16" s="132"/>
      <c r="F16" s="132"/>
      <c r="G16" s="132"/>
      <c r="H16" s="132"/>
      <c r="I16" s="132"/>
      <c r="J16" s="132"/>
      <c r="K16" s="132"/>
      <c r="L16" s="132"/>
      <c r="M16" s="132"/>
      <c r="N16" s="132"/>
      <c r="O16" s="132"/>
      <c r="P16" s="132"/>
      <c r="Q16" s="132"/>
      <c r="R16" s="132"/>
      <c r="S16" s="132"/>
      <c r="T16" s="132"/>
      <c r="U16" s="132"/>
      <c r="V16" s="132"/>
      <c r="W16" s="132"/>
      <c r="X16" s="132"/>
      <c r="Y16" s="132"/>
      <c r="Z16" s="132"/>
      <c r="AA16" s="132"/>
      <c r="AB16" s="132"/>
      <c r="AC16" s="132"/>
      <c r="AD16" s="132"/>
      <c r="AE16" s="132"/>
      <c r="AF16" s="132"/>
      <c r="AG16" s="14"/>
      <c r="AH16" s="14"/>
      <c r="AI16" s="14"/>
      <c r="AJ16" s="14"/>
      <c r="AK16" s="14"/>
      <c r="AL16" s="14"/>
      <c r="AM16" s="14"/>
      <c r="AN16" s="14"/>
      <c r="AO16" s="14"/>
      <c r="AP16" s="14"/>
      <c r="AQ16" s="14"/>
      <c r="AR16" s="14"/>
      <c r="AS16" s="14"/>
      <c r="AT16" s="14"/>
      <c r="AU16" s="14"/>
      <c r="AV16" s="14"/>
      <c r="AW16" s="14"/>
      <c r="AX16" s="14"/>
      <c r="AY16" s="14"/>
      <c r="AZ16" s="14"/>
      <c r="BA16" s="5"/>
    </row>
    <row r="17" spans="2:53" ht="12" customHeight="1" x14ac:dyDescent="0.25">
      <c r="B17" s="4"/>
      <c r="C17" s="133" t="s">
        <v>754</v>
      </c>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4"/>
      <c r="AH17" s="14"/>
      <c r="AI17" s="14"/>
      <c r="AJ17" s="14"/>
      <c r="AK17" s="14"/>
      <c r="AL17" s="14"/>
      <c r="AM17" s="14"/>
      <c r="AN17" s="14"/>
      <c r="AO17" s="14"/>
      <c r="AP17" s="14"/>
      <c r="AQ17" s="14"/>
      <c r="AR17" s="14"/>
      <c r="AS17" s="14"/>
      <c r="AT17" s="14"/>
      <c r="AU17" s="14"/>
      <c r="AV17" s="14"/>
      <c r="AW17" s="14"/>
      <c r="AX17" s="14"/>
      <c r="AY17" s="14"/>
      <c r="AZ17" s="14"/>
      <c r="BA17" s="5"/>
    </row>
    <row r="18" spans="2:53" ht="12" customHeight="1" x14ac:dyDescent="0.25">
      <c r="B18" s="4"/>
      <c r="C18" s="136" t="s">
        <v>51</v>
      </c>
      <c r="D18" s="137"/>
      <c r="E18" s="137"/>
      <c r="F18" s="137"/>
      <c r="G18" s="137"/>
      <c r="H18" s="137"/>
      <c r="I18" s="137"/>
      <c r="J18" s="137"/>
      <c r="K18" s="137"/>
      <c r="L18" s="137"/>
      <c r="M18" s="137"/>
      <c r="N18" s="137"/>
      <c r="O18" s="137"/>
      <c r="P18" s="137"/>
      <c r="Q18" s="137"/>
      <c r="R18" s="137"/>
      <c r="S18" s="137"/>
      <c r="T18" s="137"/>
      <c r="U18" s="137"/>
      <c r="V18" s="137"/>
      <c r="W18" s="137"/>
      <c r="X18" s="137"/>
      <c r="Y18" s="137"/>
      <c r="Z18" s="137"/>
      <c r="AA18" s="137"/>
      <c r="AB18" s="137"/>
      <c r="AC18" s="137"/>
      <c r="AD18" s="137"/>
      <c r="AE18" s="137"/>
      <c r="AF18" s="137"/>
      <c r="AG18" s="14"/>
      <c r="AH18" s="14"/>
      <c r="AI18" s="14"/>
      <c r="AJ18" s="14"/>
      <c r="AK18" s="14"/>
      <c r="AL18" s="14"/>
      <c r="AM18" s="14"/>
      <c r="AN18" s="14"/>
      <c r="AO18" s="14"/>
      <c r="AP18" s="14"/>
      <c r="AQ18" s="14"/>
      <c r="AR18" s="14"/>
      <c r="AS18" s="14"/>
      <c r="AT18" s="14"/>
      <c r="AU18" s="14"/>
      <c r="AV18" s="14"/>
      <c r="AW18" s="14"/>
      <c r="AX18" s="14"/>
      <c r="AY18" s="14"/>
      <c r="AZ18" s="14"/>
      <c r="BA18" s="5"/>
    </row>
    <row r="19" spans="2:53" ht="12" customHeight="1" x14ac:dyDescent="0.25">
      <c r="B19" s="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24"/>
      <c r="AN19" s="14"/>
      <c r="AO19" s="14"/>
      <c r="AP19" s="14"/>
      <c r="AQ19" s="14"/>
      <c r="AR19" s="14"/>
      <c r="AS19" s="14"/>
      <c r="AT19" s="14"/>
      <c r="AU19" s="14"/>
      <c r="AV19" s="14"/>
      <c r="AW19" s="14"/>
      <c r="AX19" s="14"/>
      <c r="AY19" s="14"/>
      <c r="AZ19" s="14"/>
      <c r="BA19" s="5"/>
    </row>
    <row r="20" spans="2:53" ht="12" customHeight="1" x14ac:dyDescent="0.25">
      <c r="B20" s="4"/>
      <c r="C20" s="186" t="s">
        <v>105</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7"/>
      <c r="AF20" s="187"/>
      <c r="AG20" s="187"/>
      <c r="AH20" s="187"/>
      <c r="AI20" s="187"/>
      <c r="AJ20" s="187"/>
      <c r="AK20" s="187"/>
      <c r="AL20" s="187"/>
      <c r="AM20" s="187"/>
      <c r="AN20" s="187"/>
      <c r="AO20" s="187"/>
      <c r="AP20" s="187"/>
      <c r="AQ20" s="187"/>
      <c r="AR20" s="187"/>
      <c r="AS20" s="187"/>
      <c r="AT20" s="187"/>
      <c r="AU20" s="187"/>
      <c r="AV20" s="187"/>
      <c r="AW20" s="187"/>
      <c r="AX20" s="187"/>
      <c r="AY20" s="187"/>
      <c r="AZ20" s="188"/>
      <c r="BA20" s="5"/>
    </row>
    <row r="21" spans="2:53" ht="12" customHeight="1" x14ac:dyDescent="0.25">
      <c r="B21" s="4"/>
      <c r="C21" s="91" t="s">
        <v>67</v>
      </c>
      <c r="F21" s="29"/>
      <c r="G21" s="29"/>
      <c r="H21" s="126" t="s">
        <v>2</v>
      </c>
      <c r="I21" s="29"/>
      <c r="J21" s="29"/>
      <c r="K21" s="29"/>
      <c r="L21" s="29"/>
      <c r="M21" s="29"/>
      <c r="N21" s="29"/>
      <c r="O21" s="29"/>
      <c r="P21" s="29"/>
      <c r="Q21" s="29"/>
      <c r="R21" s="29"/>
      <c r="S21" s="29"/>
      <c r="T21" s="29"/>
      <c r="U21" s="29"/>
      <c r="V21" s="29"/>
      <c r="W21" s="29"/>
      <c r="X21" s="29"/>
      <c r="Y21" s="29"/>
      <c r="Z21" s="29"/>
      <c r="AA21" s="29"/>
      <c r="AB21" s="29"/>
      <c r="AC21" s="29"/>
      <c r="AD21" s="29"/>
      <c r="AE21" s="29"/>
      <c r="AL21" s="26"/>
      <c r="AN21" s="68"/>
      <c r="AO21" s="68"/>
      <c r="AP21" s="68"/>
      <c r="AQ21" s="68"/>
      <c r="AR21" s="68"/>
      <c r="AS21" s="68"/>
      <c r="AT21" s="29"/>
      <c r="AU21" s="29"/>
      <c r="AV21" s="29"/>
      <c r="AW21" s="29"/>
      <c r="AX21" s="29"/>
      <c r="AY21" s="29"/>
      <c r="AZ21" s="87"/>
      <c r="BA21" s="5"/>
    </row>
    <row r="22" spans="2:53" ht="12" customHeight="1" x14ac:dyDescent="0.25">
      <c r="B22" s="4"/>
      <c r="C22" s="42"/>
      <c r="D22" s="92"/>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L22" s="26"/>
      <c r="AN22" s="68"/>
      <c r="AO22" s="68"/>
      <c r="AP22" s="68"/>
      <c r="AQ22" s="68"/>
      <c r="AR22" s="68"/>
      <c r="AS22" s="68"/>
      <c r="AT22" s="29"/>
      <c r="AU22" s="29"/>
      <c r="AV22" s="29"/>
      <c r="AW22" s="29"/>
      <c r="AX22" s="29"/>
      <c r="AY22" s="29"/>
      <c r="AZ22" s="87"/>
      <c r="BA22" s="5"/>
    </row>
    <row r="23" spans="2:53" ht="12" customHeight="1" x14ac:dyDescent="0.25">
      <c r="B23" s="4"/>
      <c r="C23" s="42"/>
      <c r="D23" s="223" t="str">
        <f>"Veuillez cocher les cases de gauche qui s’appliquent aux services effectués en régie interne. Si le service a débuté après le 1er janvier "&amp;'1. Identitié du requérant'!AV44&amp;", cochez la case de droite."</f>
        <v>Veuillez cocher les cases de gauche qui s’appliquent aux services effectués en régie interne. Si le service a débuté après le 1er janvier 2024, cochez la case de droite.</v>
      </c>
      <c r="E23" s="223"/>
      <c r="F23" s="223"/>
      <c r="G23" s="223"/>
      <c r="H23" s="223"/>
      <c r="I23" s="223"/>
      <c r="J23" s="223"/>
      <c r="K23" s="223"/>
      <c r="L23" s="223"/>
      <c r="M23" s="223"/>
      <c r="N23" s="223"/>
      <c r="O23" s="223"/>
      <c r="P23" s="223"/>
      <c r="Q23" s="223"/>
      <c r="R23" s="223"/>
      <c r="S23" s="223"/>
      <c r="T23" s="223"/>
      <c r="U23" s="223"/>
      <c r="V23" s="223"/>
      <c r="W23" s="223"/>
      <c r="X23" s="223"/>
      <c r="Y23" s="223"/>
      <c r="Z23" s="223"/>
      <c r="AA23" s="223"/>
      <c r="AB23" s="223"/>
      <c r="AC23" s="223"/>
      <c r="AD23" s="223"/>
      <c r="AE23" s="223"/>
      <c r="AF23" s="223"/>
      <c r="AG23" s="223"/>
      <c r="AH23" s="223"/>
      <c r="AI23" s="223"/>
      <c r="AJ23" s="223"/>
      <c r="AK23" s="223"/>
      <c r="AL23" s="223"/>
      <c r="AM23" s="223"/>
      <c r="AN23" s="223"/>
      <c r="AO23" s="223"/>
      <c r="AP23" s="223"/>
      <c r="AQ23" s="223"/>
      <c r="AZ23" s="87"/>
      <c r="BA23" s="5"/>
    </row>
    <row r="24" spans="2:53" ht="12" customHeight="1" x14ac:dyDescent="0.25">
      <c r="B24" s="4"/>
      <c r="C24" s="42"/>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223"/>
      <c r="AD24" s="223"/>
      <c r="AE24" s="223"/>
      <c r="AF24" s="223"/>
      <c r="AG24" s="223"/>
      <c r="AH24" s="223"/>
      <c r="AI24" s="223"/>
      <c r="AJ24" s="223"/>
      <c r="AK24" s="223"/>
      <c r="AL24" s="223"/>
      <c r="AM24" s="223"/>
      <c r="AN24" s="223"/>
      <c r="AO24" s="223"/>
      <c r="AP24" s="223"/>
      <c r="AQ24" s="223"/>
      <c r="AZ24" s="87"/>
      <c r="BA24" s="5"/>
    </row>
    <row r="25" spans="2:53" ht="12" customHeight="1" x14ac:dyDescent="0.25">
      <c r="B25" s="4"/>
      <c r="C25" s="42"/>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27"/>
      <c r="AN25" s="68"/>
      <c r="AO25" s="68"/>
      <c r="AP25" s="68"/>
      <c r="AZ25" s="87"/>
      <c r="BA25" s="5"/>
    </row>
    <row r="26" spans="2:53" ht="12" customHeight="1" x14ac:dyDescent="0.25">
      <c r="B26" s="4"/>
      <c r="C26" s="42"/>
      <c r="D26" s="29" t="s">
        <v>68</v>
      </c>
      <c r="E26" s="25"/>
      <c r="F26" s="29"/>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7"/>
      <c r="AM26" s="25"/>
      <c r="AN26" s="25"/>
      <c r="AZ26" s="87"/>
      <c r="BA26" s="5"/>
    </row>
    <row r="27" spans="2:53" ht="12" customHeight="1" x14ac:dyDescent="0.25">
      <c r="B27" s="4"/>
      <c r="C27" s="75"/>
      <c r="E27" s="150" t="s">
        <v>760</v>
      </c>
      <c r="F27" s="150"/>
      <c r="G27" s="150"/>
      <c r="H27" s="150"/>
      <c r="I27" s="150"/>
      <c r="J27" s="150"/>
      <c r="K27" s="150"/>
      <c r="L27" s="150"/>
      <c r="M27" s="150"/>
      <c r="N27" s="150"/>
      <c r="O27" s="150"/>
      <c r="P27" s="150"/>
      <c r="Q27" s="150"/>
      <c r="R27" s="150"/>
      <c r="S27" s="150"/>
      <c r="T27" s="150"/>
      <c r="U27" s="150"/>
      <c r="V27" s="150"/>
      <c r="W27" s="150"/>
      <c r="X27" s="150"/>
      <c r="Y27" s="150"/>
      <c r="Z27" s="150"/>
      <c r="AA27" s="150"/>
      <c r="AB27" s="150"/>
      <c r="AC27" s="150"/>
      <c r="AD27" s="150"/>
      <c r="AE27" s="150"/>
      <c r="AF27" s="150"/>
      <c r="AG27" s="150"/>
      <c r="AH27" s="150"/>
      <c r="AI27" s="150"/>
      <c r="AJ27" s="150"/>
      <c r="AK27" s="150"/>
      <c r="AL27" s="150"/>
      <c r="AM27" s="150"/>
      <c r="AN27" s="150"/>
      <c r="AO27" s="150"/>
      <c r="AP27" s="150"/>
      <c r="AQ27" s="150"/>
      <c r="AR27" s="150"/>
      <c r="AS27" s="150"/>
      <c r="AT27" s="150"/>
      <c r="AU27" s="150"/>
      <c r="AV27" s="150"/>
      <c r="AW27" s="150"/>
      <c r="AX27" s="150"/>
      <c r="AY27" s="61"/>
      <c r="AZ27" s="87"/>
      <c r="BA27" s="5"/>
    </row>
    <row r="28" spans="2:53" ht="12" customHeight="1" x14ac:dyDescent="0.25">
      <c r="B28" s="4"/>
      <c r="C28" s="75"/>
      <c r="D28" s="61"/>
      <c r="E28" s="150"/>
      <c r="F28" s="150"/>
      <c r="G28" s="150"/>
      <c r="H28" s="150"/>
      <c r="I28" s="150"/>
      <c r="J28" s="150"/>
      <c r="K28" s="150"/>
      <c r="L28" s="150"/>
      <c r="M28" s="150"/>
      <c r="N28" s="150"/>
      <c r="O28" s="150"/>
      <c r="P28" s="150"/>
      <c r="Q28" s="150"/>
      <c r="R28" s="150"/>
      <c r="S28" s="150"/>
      <c r="T28" s="150"/>
      <c r="U28" s="150"/>
      <c r="V28" s="150"/>
      <c r="W28" s="150"/>
      <c r="X28" s="150"/>
      <c r="Y28" s="150"/>
      <c r="Z28" s="150"/>
      <c r="AA28" s="150"/>
      <c r="AB28" s="150"/>
      <c r="AC28" s="150"/>
      <c r="AD28" s="150"/>
      <c r="AE28" s="150"/>
      <c r="AF28" s="150"/>
      <c r="AG28" s="150"/>
      <c r="AH28" s="150"/>
      <c r="AI28" s="150"/>
      <c r="AJ28" s="150"/>
      <c r="AK28" s="150"/>
      <c r="AL28" s="150"/>
      <c r="AM28" s="150"/>
      <c r="AN28" s="150"/>
      <c r="AO28" s="150"/>
      <c r="AP28" s="150"/>
      <c r="AQ28" s="150"/>
      <c r="AR28" s="150"/>
      <c r="AS28" s="150"/>
      <c r="AT28" s="150"/>
      <c r="AU28" s="150"/>
      <c r="AV28" s="150"/>
      <c r="AW28" s="150"/>
      <c r="AX28" s="150"/>
      <c r="AY28" s="61"/>
      <c r="AZ28" s="87"/>
      <c r="BA28" s="5"/>
    </row>
    <row r="29" spans="2:53" ht="12" customHeight="1" x14ac:dyDescent="0.25">
      <c r="B29" s="4"/>
      <c r="C29" s="75"/>
      <c r="D29" s="84"/>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c r="AC29" s="150"/>
      <c r="AD29" s="150"/>
      <c r="AE29" s="150"/>
      <c r="AF29" s="150"/>
      <c r="AG29" s="150"/>
      <c r="AH29" s="150"/>
      <c r="AI29" s="150"/>
      <c r="AJ29" s="150"/>
      <c r="AK29" s="150"/>
      <c r="AL29" s="150"/>
      <c r="AM29" s="150"/>
      <c r="AN29" s="150"/>
      <c r="AO29" s="150"/>
      <c r="AP29" s="150"/>
      <c r="AQ29" s="150"/>
      <c r="AR29" s="150"/>
      <c r="AS29" s="150"/>
      <c r="AT29" s="150"/>
      <c r="AU29" s="150"/>
      <c r="AV29" s="150"/>
      <c r="AW29" s="150"/>
      <c r="AX29" s="150"/>
      <c r="AZ29" s="87"/>
      <c r="BA29" s="5"/>
    </row>
    <row r="30" spans="2:53" ht="12" customHeight="1" x14ac:dyDescent="0.25">
      <c r="B30" s="4"/>
      <c r="C30" s="75"/>
      <c r="E30" s="223" t="str">
        <f>"Veuillez déclarer 100% des dépenses réelles de "&amp;'1. Identitié du requérant'!AV44&amp;" pour les services de collecte et de transport en régie interne correspondant au type de service rendu."</f>
        <v>Veuillez déclarer 100% des dépenses réelles de 2024 pour les services de collecte et de transport en régie interne correspondant au type de service rendu.</v>
      </c>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c r="AM30" s="223"/>
      <c r="AN30" s="61"/>
      <c r="AO30" s="61"/>
      <c r="AP30" s="61"/>
      <c r="AQ30" s="61"/>
      <c r="AR30" s="61"/>
      <c r="AS30" s="61"/>
      <c r="AT30" s="61"/>
      <c r="AU30" s="61"/>
      <c r="AV30" s="61"/>
      <c r="AW30" s="61"/>
      <c r="AX30" s="61"/>
      <c r="AZ30" s="87"/>
      <c r="BA30" s="5"/>
    </row>
    <row r="31" spans="2:53" ht="12" customHeight="1" x14ac:dyDescent="0.25">
      <c r="B31" s="4"/>
      <c r="C31" s="75"/>
      <c r="D31" s="61"/>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61"/>
      <c r="AO31" s="61"/>
      <c r="AP31" s="61"/>
      <c r="AQ31" s="224" t="str">
        <f>"Service en régie débuté après le 
1er janvier "&amp;'1. Identitié du requérant'!AV44</f>
        <v>Service en régie débuté après le 
1er janvier 2024</v>
      </c>
      <c r="AR31" s="224"/>
      <c r="AS31" s="224"/>
      <c r="AT31" s="224"/>
      <c r="AU31" s="224"/>
      <c r="AV31" s="224"/>
      <c r="AW31" s="224"/>
      <c r="AX31" s="224"/>
      <c r="AY31" s="224"/>
      <c r="AZ31" s="87"/>
      <c r="BA31" s="5"/>
    </row>
    <row r="32" spans="2:53" ht="12" customHeight="1" x14ac:dyDescent="0.25">
      <c r="B32" s="4"/>
      <c r="C32" s="42"/>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27"/>
      <c r="AN32" s="68"/>
      <c r="AO32" s="68"/>
      <c r="AP32" s="68"/>
      <c r="AQ32" s="224"/>
      <c r="AR32" s="224"/>
      <c r="AS32" s="224"/>
      <c r="AT32" s="224"/>
      <c r="AU32" s="224"/>
      <c r="AV32" s="224"/>
      <c r="AW32" s="224"/>
      <c r="AX32" s="224"/>
      <c r="AY32" s="224"/>
      <c r="AZ32" s="87"/>
      <c r="BA32" s="5"/>
    </row>
    <row r="33" spans="2:53" ht="12" customHeight="1" x14ac:dyDescent="0.25">
      <c r="B33" s="4"/>
      <c r="C33" s="42"/>
      <c r="D33" s="235" t="s">
        <v>69</v>
      </c>
      <c r="E33" s="235"/>
      <c r="F33" s="235"/>
      <c r="G33" s="235"/>
      <c r="H33" s="235"/>
      <c r="I33" s="235"/>
      <c r="J33" s="235"/>
      <c r="K33" s="235"/>
      <c r="L33" s="235"/>
      <c r="M33" s="235"/>
      <c r="N33" s="235"/>
      <c r="O33" s="235"/>
      <c r="P33" s="235"/>
      <c r="Q33" s="235"/>
      <c r="R33" s="235"/>
      <c r="S33" s="84"/>
      <c r="T33" s="84"/>
      <c r="U33" s="84"/>
      <c r="V33" s="84"/>
      <c r="W33" s="84"/>
      <c r="X33" s="84"/>
      <c r="Y33" s="84"/>
      <c r="Z33" s="84"/>
      <c r="AA33" s="84"/>
      <c r="AB33" s="84"/>
      <c r="AC33" s="84"/>
      <c r="AD33" s="84"/>
      <c r="AE33" s="84"/>
      <c r="AF33" s="84"/>
      <c r="AG33" s="84"/>
      <c r="AH33" s="84"/>
      <c r="AI33" s="84"/>
      <c r="AJ33" s="84"/>
      <c r="AK33" s="84"/>
      <c r="AL33" s="27"/>
      <c r="AN33" s="68"/>
      <c r="AO33" s="68"/>
      <c r="AP33" s="68"/>
      <c r="AQ33" s="224"/>
      <c r="AR33" s="224"/>
      <c r="AS33" s="224"/>
      <c r="AT33" s="224"/>
      <c r="AU33" s="224"/>
      <c r="AV33" s="224"/>
      <c r="AW33" s="224"/>
      <c r="AX33" s="224"/>
      <c r="AY33" s="224"/>
      <c r="AZ33" s="87"/>
      <c r="BA33" s="5"/>
    </row>
    <row r="34" spans="2:53" ht="12" customHeight="1" x14ac:dyDescent="0.25">
      <c r="B34" s="4"/>
      <c r="C34" s="42"/>
      <c r="D34" s="84"/>
      <c r="E34" s="84"/>
      <c r="F34" s="84"/>
      <c r="G34" s="84"/>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4"/>
      <c r="AG34" s="84"/>
      <c r="AH34" s="84"/>
      <c r="AI34" s="84"/>
      <c r="AJ34" s="84"/>
      <c r="AK34" s="84"/>
      <c r="AL34" s="27"/>
      <c r="AN34" s="68"/>
      <c r="AO34" s="68"/>
      <c r="AP34" s="68"/>
      <c r="AQ34" s="224"/>
      <c r="AR34" s="224"/>
      <c r="AS34" s="224"/>
      <c r="AT34" s="224"/>
      <c r="AU34" s="224"/>
      <c r="AV34" s="224"/>
      <c r="AW34" s="224"/>
      <c r="AX34" s="224"/>
      <c r="AY34" s="224"/>
      <c r="AZ34" s="87"/>
      <c r="BA34" s="5"/>
    </row>
    <row r="35" spans="2:53" ht="12" customHeight="1" x14ac:dyDescent="0.25">
      <c r="B35" s="4"/>
      <c r="C35" s="42"/>
      <c r="D35" s="83"/>
      <c r="E35" s="126" t="s">
        <v>2</v>
      </c>
      <c r="F35" s="127" t="s">
        <v>70</v>
      </c>
      <c r="G35" s="89"/>
      <c r="H35" s="89"/>
      <c r="I35" s="89"/>
      <c r="J35" s="89"/>
      <c r="K35" s="89"/>
      <c r="L35" s="89"/>
      <c r="M35" s="89"/>
      <c r="N35" s="89"/>
      <c r="O35" s="89"/>
      <c r="P35" s="89"/>
      <c r="Q35" s="89"/>
      <c r="R35" s="89"/>
      <c r="S35" s="89"/>
      <c r="T35" s="89"/>
      <c r="U35" s="89"/>
      <c r="V35" s="89"/>
      <c r="W35" s="89"/>
      <c r="X35" s="89"/>
      <c r="Y35" s="89"/>
      <c r="Z35" s="89"/>
      <c r="AA35" s="89"/>
      <c r="AB35" s="89"/>
      <c r="AC35" s="89"/>
      <c r="AD35" s="89"/>
      <c r="AE35" s="89"/>
      <c r="AL35" s="27"/>
      <c r="AN35" s="68"/>
      <c r="AO35" s="68"/>
      <c r="AP35" s="68"/>
      <c r="AQ35" s="68"/>
      <c r="AR35" s="86"/>
      <c r="AS35" s="86"/>
      <c r="AT35" s="86"/>
      <c r="AU35" s="83"/>
      <c r="AV35" s="86"/>
      <c r="AW35" s="86"/>
      <c r="AX35" s="86"/>
      <c r="AY35" s="86"/>
      <c r="AZ35" s="87"/>
      <c r="BA35" s="5"/>
    </row>
    <row r="36" spans="2:53" ht="11.5" x14ac:dyDescent="0.25">
      <c r="B36" s="4"/>
      <c r="C36" s="42"/>
      <c r="E36" s="25"/>
      <c r="F36" s="29"/>
      <c r="G36" s="25" t="s">
        <v>71</v>
      </c>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16"/>
      <c r="AJ36" s="233"/>
      <c r="AK36" s="233"/>
      <c r="AL36" s="233"/>
      <c r="AM36" s="233"/>
      <c r="AN36" s="233"/>
      <c r="AO36" s="233"/>
      <c r="AP36" s="233"/>
      <c r="AQ36" s="234"/>
      <c r="AR36" s="86"/>
      <c r="AY36" s="86"/>
      <c r="AZ36" s="87"/>
      <c r="BA36" s="5"/>
    </row>
    <row r="37" spans="2:53" ht="11.5" x14ac:dyDescent="0.25">
      <c r="B37" s="4"/>
      <c r="C37" s="42"/>
      <c r="E37" s="25"/>
      <c r="F37" s="29"/>
      <c r="G37" s="25" t="s">
        <v>27</v>
      </c>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16"/>
      <c r="AJ37" s="233"/>
      <c r="AK37" s="233"/>
      <c r="AL37" s="233"/>
      <c r="AM37" s="233"/>
      <c r="AN37" s="233"/>
      <c r="AO37" s="233"/>
      <c r="AP37" s="233"/>
      <c r="AQ37" s="234"/>
      <c r="AR37" s="86"/>
      <c r="AZ37" s="87"/>
      <c r="BA37" s="5"/>
    </row>
    <row r="38" spans="2:53" ht="11.5" x14ac:dyDescent="0.25">
      <c r="B38" s="4"/>
      <c r="C38" s="42"/>
      <c r="E38" s="25"/>
      <c r="F38" s="29"/>
      <c r="G38" s="25" t="s">
        <v>33</v>
      </c>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16"/>
      <c r="AJ38" s="233"/>
      <c r="AK38" s="233"/>
      <c r="AL38" s="233"/>
      <c r="AM38" s="233"/>
      <c r="AN38" s="233"/>
      <c r="AO38" s="233"/>
      <c r="AP38" s="233"/>
      <c r="AQ38" s="234"/>
      <c r="AR38" s="86"/>
      <c r="AZ38" s="87"/>
      <c r="BA38" s="5"/>
    </row>
    <row r="39" spans="2:53" ht="11.5" x14ac:dyDescent="0.25">
      <c r="B39" s="4"/>
      <c r="C39" s="42"/>
      <c r="E39" s="25"/>
      <c r="F39" s="29"/>
      <c r="G39" s="25" t="s">
        <v>72</v>
      </c>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16"/>
      <c r="AJ39" s="233"/>
      <c r="AK39" s="233"/>
      <c r="AL39" s="233"/>
      <c r="AM39" s="233"/>
      <c r="AN39" s="233"/>
      <c r="AO39" s="233"/>
      <c r="AP39" s="233"/>
      <c r="AQ39" s="234"/>
      <c r="AR39" s="86"/>
      <c r="AZ39" s="87"/>
      <c r="BA39" s="5"/>
    </row>
    <row r="40" spans="2:53" ht="11.5" x14ac:dyDescent="0.25">
      <c r="B40" s="4"/>
      <c r="C40" s="42"/>
      <c r="E40" s="25"/>
      <c r="F40" s="29"/>
      <c r="G40" s="25" t="s">
        <v>73</v>
      </c>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16"/>
      <c r="AJ40" s="233"/>
      <c r="AK40" s="233"/>
      <c r="AL40" s="233"/>
      <c r="AM40" s="233"/>
      <c r="AN40" s="233"/>
      <c r="AO40" s="233"/>
      <c r="AP40" s="233"/>
      <c r="AQ40" s="234"/>
      <c r="AR40" s="86"/>
      <c r="AZ40" s="87"/>
      <c r="BA40" s="5"/>
    </row>
    <row r="41" spans="2:53" ht="11.5" x14ac:dyDescent="0.25">
      <c r="B41" s="4"/>
      <c r="C41" s="42"/>
      <c r="E41" s="25"/>
      <c r="F41" s="29"/>
      <c r="G41" s="25" t="s">
        <v>74</v>
      </c>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16"/>
      <c r="AJ41" s="233"/>
      <c r="AK41" s="233"/>
      <c r="AL41" s="233"/>
      <c r="AM41" s="233"/>
      <c r="AN41" s="233"/>
      <c r="AO41" s="233"/>
      <c r="AP41" s="233"/>
      <c r="AQ41" s="234"/>
      <c r="AR41" s="86"/>
      <c r="AZ41" s="87"/>
      <c r="BA41" s="5"/>
    </row>
    <row r="42" spans="2:53" ht="11.5" x14ac:dyDescent="0.25">
      <c r="B42" s="4"/>
      <c r="C42" s="42"/>
      <c r="F42" s="85"/>
      <c r="G42" s="85"/>
      <c r="H42" s="85"/>
      <c r="I42" s="85"/>
      <c r="J42" s="85"/>
      <c r="K42" s="85"/>
      <c r="L42" s="85"/>
      <c r="M42" s="85"/>
      <c r="N42" s="85"/>
      <c r="O42" s="85"/>
      <c r="P42" s="85"/>
      <c r="Q42" s="85"/>
      <c r="R42" s="85"/>
      <c r="S42" s="85"/>
      <c r="T42" s="85"/>
      <c r="U42" s="85"/>
      <c r="V42" s="85"/>
      <c r="W42" s="85"/>
      <c r="X42" s="85"/>
      <c r="Y42" s="85"/>
      <c r="Z42" s="85"/>
      <c r="AA42" s="85"/>
      <c r="AB42" s="85"/>
      <c r="AC42" s="85"/>
      <c r="AD42" s="85"/>
      <c r="AE42" s="85"/>
      <c r="AI42" s="109"/>
      <c r="AJ42" s="109"/>
      <c r="AK42" s="109"/>
      <c r="AL42" s="108"/>
      <c r="AM42" s="109"/>
      <c r="AN42" s="110"/>
      <c r="AO42" s="110"/>
      <c r="AP42" s="110"/>
      <c r="AQ42" s="110"/>
      <c r="AR42" s="86"/>
      <c r="AS42" s="86"/>
      <c r="AT42" s="86"/>
      <c r="AV42" s="86"/>
      <c r="AW42" s="86"/>
      <c r="AX42" s="86"/>
      <c r="AY42" s="86"/>
      <c r="AZ42" s="87"/>
      <c r="BA42" s="5"/>
    </row>
    <row r="43" spans="2:53" ht="11.5" x14ac:dyDescent="0.25">
      <c r="B43" s="4"/>
      <c r="C43" s="42"/>
      <c r="F43" s="85"/>
      <c r="G43" s="179" t="str">
        <f>"Total des dépenses réelles de "&amp;'1. Identitié du requérant'!AV44&amp;" pour les services de collecte et transport des matières recyclables en porte-à-porte"</f>
        <v>Total des dépenses réelles de 2024 pour les services de collecte et transport des matières recyclables en porte-à-porte</v>
      </c>
      <c r="H43" s="179"/>
      <c r="I43" s="179"/>
      <c r="J43" s="179"/>
      <c r="K43" s="179"/>
      <c r="L43" s="179"/>
      <c r="M43" s="179"/>
      <c r="N43" s="179"/>
      <c r="O43" s="179"/>
      <c r="P43" s="179"/>
      <c r="Q43" s="179"/>
      <c r="R43" s="179"/>
      <c r="S43" s="179"/>
      <c r="T43" s="179"/>
      <c r="U43" s="179"/>
      <c r="V43" s="179"/>
      <c r="W43" s="179"/>
      <c r="X43" s="179"/>
      <c r="Y43" s="179"/>
      <c r="Z43" s="179"/>
      <c r="AA43" s="179"/>
      <c r="AB43" s="179"/>
      <c r="AC43" s="179"/>
      <c r="AD43" s="179"/>
      <c r="AE43" s="179"/>
      <c r="AF43" s="179"/>
      <c r="AI43" s="109"/>
      <c r="AJ43" s="109"/>
      <c r="AK43" s="109"/>
      <c r="AL43" s="108"/>
      <c r="AM43" s="109"/>
      <c r="AN43" s="110"/>
      <c r="AO43" s="110"/>
      <c r="AP43" s="110"/>
      <c r="AQ43" s="110"/>
      <c r="AR43" s="86"/>
      <c r="AS43" s="86"/>
      <c r="AT43" s="86"/>
      <c r="AV43" s="86"/>
      <c r="AW43" s="86"/>
      <c r="AX43" s="86"/>
      <c r="AY43" s="86"/>
      <c r="AZ43" s="87"/>
      <c r="BA43" s="5"/>
    </row>
    <row r="44" spans="2:53" ht="11.5" x14ac:dyDescent="0.25">
      <c r="B44" s="4"/>
      <c r="C44" s="42"/>
      <c r="F44" s="85"/>
      <c r="G44" s="179"/>
      <c r="H44" s="179"/>
      <c r="I44" s="179"/>
      <c r="J44" s="179"/>
      <c r="K44" s="179"/>
      <c r="L44" s="179"/>
      <c r="M44" s="179"/>
      <c r="N44" s="179"/>
      <c r="O44" s="179"/>
      <c r="P44" s="179"/>
      <c r="Q44" s="179"/>
      <c r="R44" s="179"/>
      <c r="S44" s="179"/>
      <c r="T44" s="179"/>
      <c r="U44" s="179"/>
      <c r="V44" s="179"/>
      <c r="W44" s="179"/>
      <c r="X44" s="179"/>
      <c r="Y44" s="179"/>
      <c r="Z44" s="179"/>
      <c r="AA44" s="179"/>
      <c r="AB44" s="179"/>
      <c r="AC44" s="179"/>
      <c r="AD44" s="179"/>
      <c r="AE44" s="179"/>
      <c r="AF44" s="179"/>
      <c r="AI44" s="222">
        <f>SUM(AI36:AQ41)</f>
        <v>0</v>
      </c>
      <c r="AJ44" s="231"/>
      <c r="AK44" s="231"/>
      <c r="AL44" s="231"/>
      <c r="AM44" s="231"/>
      <c r="AN44" s="231"/>
      <c r="AO44" s="231"/>
      <c r="AP44" s="231"/>
      <c r="AQ44" s="232"/>
      <c r="AR44" s="86"/>
      <c r="AS44" s="86"/>
      <c r="AT44" s="86"/>
      <c r="AV44" s="86"/>
      <c r="AW44" s="86"/>
      <c r="AX44" s="86"/>
      <c r="AY44" s="86"/>
      <c r="AZ44" s="87"/>
      <c r="BA44" s="5"/>
    </row>
    <row r="45" spans="2:53" ht="11.5" x14ac:dyDescent="0.25">
      <c r="B45" s="4"/>
      <c r="C45" s="42"/>
      <c r="F45" s="85"/>
      <c r="G45" s="85"/>
      <c r="H45" s="85"/>
      <c r="I45" s="85"/>
      <c r="J45" s="85"/>
      <c r="K45" s="85"/>
      <c r="L45" s="85"/>
      <c r="M45" s="85"/>
      <c r="N45" s="85"/>
      <c r="O45" s="85"/>
      <c r="P45" s="85"/>
      <c r="Q45" s="85"/>
      <c r="R45" s="85"/>
      <c r="S45" s="85"/>
      <c r="T45" s="85"/>
      <c r="U45" s="85"/>
      <c r="V45" s="85"/>
      <c r="W45" s="85"/>
      <c r="X45" s="85"/>
      <c r="Y45" s="85"/>
      <c r="Z45" s="85"/>
      <c r="AA45" s="85"/>
      <c r="AB45" s="85"/>
      <c r="AC45" s="85"/>
      <c r="AD45" s="85"/>
      <c r="AE45" s="85"/>
      <c r="AI45" s="225" t="s">
        <v>737</v>
      </c>
      <c r="AJ45" s="225"/>
      <c r="AK45" s="225"/>
      <c r="AL45" s="225"/>
      <c r="AM45" s="225"/>
      <c r="AN45" s="225"/>
      <c r="AO45" s="225"/>
      <c r="AP45" s="225"/>
      <c r="AQ45" s="225"/>
      <c r="AR45" s="86"/>
      <c r="AS45" s="86"/>
      <c r="AT45" s="86"/>
      <c r="AV45" s="86"/>
      <c r="AW45" s="86"/>
      <c r="AX45" s="86"/>
      <c r="AY45" s="86"/>
      <c r="AZ45" s="87"/>
      <c r="BA45" s="5"/>
    </row>
    <row r="46" spans="2:53" ht="12" customHeight="1" x14ac:dyDescent="0.25">
      <c r="B46" s="4"/>
      <c r="C46" s="42"/>
      <c r="D46" s="83"/>
      <c r="E46" s="126" t="s">
        <v>2</v>
      </c>
      <c r="F46" s="127" t="s">
        <v>76</v>
      </c>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I46" s="109"/>
      <c r="AJ46" s="109"/>
      <c r="AK46" s="109"/>
      <c r="AL46" s="108"/>
      <c r="AM46" s="109"/>
      <c r="AN46" s="110"/>
      <c r="AO46" s="110"/>
      <c r="AP46" s="110"/>
      <c r="AQ46" s="110"/>
      <c r="AR46" s="86"/>
      <c r="AS46" s="86"/>
      <c r="AT46" s="86"/>
      <c r="AU46" s="83"/>
      <c r="AV46" s="86"/>
      <c r="AW46" s="86"/>
      <c r="AX46" s="86"/>
      <c r="AY46" s="86"/>
      <c r="AZ46" s="87"/>
      <c r="BA46" s="5"/>
    </row>
    <row r="47" spans="2:53" ht="11.5" x14ac:dyDescent="0.25">
      <c r="B47" s="4"/>
      <c r="C47" s="42"/>
      <c r="F47" s="85"/>
      <c r="G47" s="25" t="s">
        <v>71</v>
      </c>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16"/>
      <c r="AJ47" s="233"/>
      <c r="AK47" s="233"/>
      <c r="AL47" s="233"/>
      <c r="AM47" s="233"/>
      <c r="AN47" s="233"/>
      <c r="AO47" s="233"/>
      <c r="AP47" s="233"/>
      <c r="AQ47" s="234"/>
      <c r="AR47" s="86"/>
      <c r="AS47" s="86"/>
      <c r="AT47" s="86"/>
      <c r="AV47" s="86"/>
      <c r="AW47" s="86"/>
      <c r="AX47" s="86"/>
      <c r="AY47" s="86"/>
      <c r="AZ47" s="87"/>
      <c r="BA47" s="5"/>
    </row>
    <row r="48" spans="2:53" ht="11.5" x14ac:dyDescent="0.25">
      <c r="B48" s="4"/>
      <c r="C48" s="42"/>
      <c r="F48" s="85"/>
      <c r="G48" s="25" t="s">
        <v>27</v>
      </c>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16"/>
      <c r="AJ48" s="233"/>
      <c r="AK48" s="233"/>
      <c r="AL48" s="233"/>
      <c r="AM48" s="233"/>
      <c r="AN48" s="233"/>
      <c r="AO48" s="233"/>
      <c r="AP48" s="233"/>
      <c r="AQ48" s="234"/>
      <c r="AR48" s="86"/>
      <c r="AS48" s="86"/>
      <c r="AT48" s="86"/>
      <c r="AV48" s="86"/>
      <c r="AW48" s="86"/>
      <c r="AX48" s="86"/>
      <c r="AY48" s="86"/>
      <c r="AZ48" s="87"/>
      <c r="BA48" s="5"/>
    </row>
    <row r="49" spans="2:53" ht="11.5" x14ac:dyDescent="0.25">
      <c r="B49" s="4"/>
      <c r="C49" s="42"/>
      <c r="F49" s="85"/>
      <c r="G49" s="25" t="s">
        <v>33</v>
      </c>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16"/>
      <c r="AJ49" s="233"/>
      <c r="AK49" s="233"/>
      <c r="AL49" s="233"/>
      <c r="AM49" s="233"/>
      <c r="AN49" s="233"/>
      <c r="AO49" s="233"/>
      <c r="AP49" s="233"/>
      <c r="AQ49" s="234"/>
      <c r="AR49" s="86"/>
      <c r="AS49" s="86"/>
      <c r="AT49" s="86"/>
      <c r="AV49" s="86"/>
      <c r="AW49" s="86"/>
      <c r="AX49" s="86"/>
      <c r="AY49" s="86"/>
      <c r="AZ49" s="87"/>
      <c r="BA49" s="5"/>
    </row>
    <row r="50" spans="2:53" ht="11.5" x14ac:dyDescent="0.25">
      <c r="B50" s="4"/>
      <c r="C50" s="42"/>
      <c r="F50" s="85"/>
      <c r="G50" s="25" t="s">
        <v>72</v>
      </c>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16"/>
      <c r="AJ50" s="233"/>
      <c r="AK50" s="233"/>
      <c r="AL50" s="233"/>
      <c r="AM50" s="233"/>
      <c r="AN50" s="233"/>
      <c r="AO50" s="233"/>
      <c r="AP50" s="233"/>
      <c r="AQ50" s="234"/>
      <c r="AR50" s="86"/>
      <c r="AS50" s="86"/>
      <c r="AT50" s="86"/>
      <c r="AV50" s="86"/>
      <c r="AW50" s="86"/>
      <c r="AX50" s="86"/>
      <c r="AY50" s="86"/>
      <c r="AZ50" s="87"/>
      <c r="BA50" s="5"/>
    </row>
    <row r="51" spans="2:53" ht="11.5" x14ac:dyDescent="0.25">
      <c r="B51" s="4"/>
      <c r="C51" s="42"/>
      <c r="F51" s="85"/>
      <c r="G51" s="25" t="s">
        <v>73</v>
      </c>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16"/>
      <c r="AJ51" s="233"/>
      <c r="AK51" s="233"/>
      <c r="AL51" s="233"/>
      <c r="AM51" s="233"/>
      <c r="AN51" s="233"/>
      <c r="AO51" s="233"/>
      <c r="AP51" s="233"/>
      <c r="AQ51" s="234"/>
      <c r="AR51" s="86"/>
      <c r="AS51" s="86"/>
      <c r="AT51" s="86"/>
      <c r="AV51" s="86"/>
      <c r="AW51" s="86"/>
      <c r="AX51" s="86"/>
      <c r="AY51" s="86"/>
      <c r="AZ51" s="87"/>
      <c r="BA51" s="5"/>
    </row>
    <row r="52" spans="2:53" ht="11.5" x14ac:dyDescent="0.25">
      <c r="B52" s="4"/>
      <c r="C52" s="42"/>
      <c r="F52" s="85"/>
      <c r="G52" s="25" t="s">
        <v>74</v>
      </c>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16"/>
      <c r="AJ52" s="233"/>
      <c r="AK52" s="233"/>
      <c r="AL52" s="233"/>
      <c r="AM52" s="233"/>
      <c r="AN52" s="233"/>
      <c r="AO52" s="233"/>
      <c r="AP52" s="233"/>
      <c r="AQ52" s="234"/>
      <c r="AR52" s="86"/>
      <c r="AS52" s="86"/>
      <c r="AT52" s="86"/>
      <c r="AV52" s="86"/>
      <c r="AW52" s="86"/>
      <c r="AX52" s="86"/>
      <c r="AY52" s="86"/>
      <c r="AZ52" s="87"/>
      <c r="BA52" s="5"/>
    </row>
    <row r="53" spans="2:53" ht="11.5" x14ac:dyDescent="0.25">
      <c r="B53" s="4"/>
      <c r="C53" s="42"/>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I53" s="109"/>
      <c r="AJ53" s="109"/>
      <c r="AK53" s="109"/>
      <c r="AL53" s="108"/>
      <c r="AM53" s="109"/>
      <c r="AN53" s="110"/>
      <c r="AO53" s="110"/>
      <c r="AP53" s="110"/>
      <c r="AQ53" s="110"/>
      <c r="AR53" s="86"/>
      <c r="AS53" s="86"/>
      <c r="AT53" s="86"/>
      <c r="AV53" s="86"/>
      <c r="AW53" s="86"/>
      <c r="AX53" s="86"/>
      <c r="AY53" s="86"/>
      <c r="AZ53" s="87"/>
      <c r="BA53" s="5"/>
    </row>
    <row r="54" spans="2:53" ht="11.5" x14ac:dyDescent="0.25">
      <c r="B54" s="4"/>
      <c r="C54" s="42"/>
      <c r="F54" s="85"/>
      <c r="G54" s="179" t="str">
        <f>"Total des dépenses réelles de "&amp;'1. Identitié du requérant'!AV44&amp;" pour les services de collecte et transport des matières recyclables dans les lieux publics extérieurs"</f>
        <v>Total des dépenses réelles de 2024 pour les services de collecte et transport des matières recyclables dans les lieux publics extérieurs</v>
      </c>
      <c r="H54" s="179"/>
      <c r="I54" s="179"/>
      <c r="J54" s="179"/>
      <c r="K54" s="179"/>
      <c r="L54" s="179"/>
      <c r="M54" s="179"/>
      <c r="N54" s="179"/>
      <c r="O54" s="179"/>
      <c r="P54" s="179"/>
      <c r="Q54" s="179"/>
      <c r="R54" s="179"/>
      <c r="S54" s="179"/>
      <c r="T54" s="179"/>
      <c r="U54" s="179"/>
      <c r="V54" s="179"/>
      <c r="W54" s="179"/>
      <c r="X54" s="179"/>
      <c r="Y54" s="179"/>
      <c r="Z54" s="179"/>
      <c r="AA54" s="179"/>
      <c r="AB54" s="179"/>
      <c r="AC54" s="179"/>
      <c r="AD54" s="179"/>
      <c r="AE54" s="179"/>
      <c r="AF54" s="179"/>
      <c r="AI54" s="109"/>
      <c r="AJ54" s="109"/>
      <c r="AK54" s="109"/>
      <c r="AL54" s="108"/>
      <c r="AM54" s="109"/>
      <c r="AN54" s="110"/>
      <c r="AO54" s="110"/>
      <c r="AP54" s="110"/>
      <c r="AQ54" s="110"/>
      <c r="AR54" s="86"/>
      <c r="AS54" s="86"/>
      <c r="AT54" s="86"/>
      <c r="AV54" s="86"/>
      <c r="AW54" s="86"/>
      <c r="AX54" s="86"/>
      <c r="AY54" s="86"/>
      <c r="AZ54" s="87"/>
      <c r="BA54" s="5"/>
    </row>
    <row r="55" spans="2:53" ht="11.5" x14ac:dyDescent="0.25">
      <c r="B55" s="4"/>
      <c r="C55" s="42"/>
      <c r="F55" s="85"/>
      <c r="G55" s="179"/>
      <c r="H55" s="179"/>
      <c r="I55" s="179"/>
      <c r="J55" s="179"/>
      <c r="K55" s="179"/>
      <c r="L55" s="179"/>
      <c r="M55" s="179"/>
      <c r="N55" s="179"/>
      <c r="O55" s="179"/>
      <c r="P55" s="179"/>
      <c r="Q55" s="179"/>
      <c r="R55" s="179"/>
      <c r="S55" s="179"/>
      <c r="T55" s="179"/>
      <c r="U55" s="179"/>
      <c r="V55" s="179"/>
      <c r="W55" s="179"/>
      <c r="X55" s="179"/>
      <c r="Y55" s="179"/>
      <c r="Z55" s="179"/>
      <c r="AA55" s="179"/>
      <c r="AB55" s="179"/>
      <c r="AC55" s="179"/>
      <c r="AD55" s="179"/>
      <c r="AE55" s="179"/>
      <c r="AF55" s="179"/>
      <c r="AI55" s="109"/>
      <c r="AJ55" s="109"/>
      <c r="AK55" s="109"/>
      <c r="AL55" s="108"/>
      <c r="AM55" s="109"/>
      <c r="AN55" s="110"/>
      <c r="AO55" s="110"/>
      <c r="AP55" s="110"/>
      <c r="AQ55" s="110"/>
      <c r="AR55" s="86"/>
      <c r="AS55" s="86"/>
      <c r="AT55" s="86"/>
      <c r="AV55" s="86"/>
      <c r="AW55" s="86"/>
      <c r="AX55" s="86"/>
      <c r="AY55" s="86"/>
      <c r="AZ55" s="87"/>
      <c r="BA55" s="5"/>
    </row>
    <row r="56" spans="2:53" ht="11.5" x14ac:dyDescent="0.25">
      <c r="B56" s="4"/>
      <c r="C56" s="42"/>
      <c r="F56" s="85"/>
      <c r="G56" s="179"/>
      <c r="H56" s="179"/>
      <c r="I56" s="179"/>
      <c r="J56" s="179"/>
      <c r="K56" s="179"/>
      <c r="L56" s="179"/>
      <c r="M56" s="179"/>
      <c r="N56" s="179"/>
      <c r="O56" s="179"/>
      <c r="P56" s="179"/>
      <c r="Q56" s="179"/>
      <c r="R56" s="179"/>
      <c r="S56" s="179"/>
      <c r="T56" s="179"/>
      <c r="U56" s="179"/>
      <c r="V56" s="179"/>
      <c r="W56" s="179"/>
      <c r="X56" s="179"/>
      <c r="Y56" s="179"/>
      <c r="Z56" s="179"/>
      <c r="AA56" s="179"/>
      <c r="AB56" s="179"/>
      <c r="AC56" s="179"/>
      <c r="AD56" s="179"/>
      <c r="AE56" s="179"/>
      <c r="AF56" s="179"/>
      <c r="AI56" s="222">
        <f>SUM(AI47:AQ52)</f>
        <v>0</v>
      </c>
      <c r="AJ56" s="231"/>
      <c r="AK56" s="231"/>
      <c r="AL56" s="231"/>
      <c r="AM56" s="231"/>
      <c r="AN56" s="231"/>
      <c r="AO56" s="231"/>
      <c r="AP56" s="231"/>
      <c r="AQ56" s="232"/>
      <c r="AR56" s="86"/>
      <c r="AS56" s="86"/>
      <c r="AT56" s="86"/>
      <c r="AV56" s="86"/>
      <c r="AW56" s="86"/>
      <c r="AX56" s="86"/>
      <c r="AY56" s="86"/>
      <c r="AZ56" s="87"/>
      <c r="BA56" s="5"/>
    </row>
    <row r="57" spans="2:53" ht="11.5" x14ac:dyDescent="0.25">
      <c r="B57" s="4"/>
      <c r="C57" s="42"/>
      <c r="F57" s="85"/>
      <c r="G57" s="85"/>
      <c r="H57" s="85"/>
      <c r="I57" s="85"/>
      <c r="J57" s="85"/>
      <c r="K57" s="85"/>
      <c r="L57" s="85"/>
      <c r="M57" s="85"/>
      <c r="N57" s="85"/>
      <c r="O57" s="85"/>
      <c r="P57" s="85"/>
      <c r="Q57" s="85"/>
      <c r="R57" s="85"/>
      <c r="S57" s="85"/>
      <c r="T57" s="85"/>
      <c r="U57" s="85"/>
      <c r="V57" s="85"/>
      <c r="W57" s="85"/>
      <c r="X57" s="85"/>
      <c r="Y57" s="85"/>
      <c r="Z57" s="85"/>
      <c r="AA57" s="85"/>
      <c r="AB57" s="85"/>
      <c r="AC57" s="85"/>
      <c r="AD57" s="85"/>
      <c r="AE57" s="85"/>
      <c r="AI57" s="225" t="s">
        <v>738</v>
      </c>
      <c r="AJ57" s="225"/>
      <c r="AK57" s="225"/>
      <c r="AL57" s="225"/>
      <c r="AM57" s="225"/>
      <c r="AN57" s="225"/>
      <c r="AO57" s="225"/>
      <c r="AP57" s="225"/>
      <c r="AQ57" s="225"/>
      <c r="AR57" s="86"/>
      <c r="AS57" s="86"/>
      <c r="AT57" s="86"/>
      <c r="AV57" s="86"/>
      <c r="AW57" s="86"/>
      <c r="AX57" s="86"/>
      <c r="AY57" s="86"/>
      <c r="AZ57" s="87"/>
      <c r="BA57" s="5"/>
    </row>
    <row r="58" spans="2:53" ht="12" customHeight="1" x14ac:dyDescent="0.25">
      <c r="B58" s="4"/>
      <c r="C58" s="42"/>
      <c r="D58" s="83"/>
      <c r="E58" s="126" t="s">
        <v>2</v>
      </c>
      <c r="F58" s="127" t="s">
        <v>78</v>
      </c>
      <c r="G58" s="89"/>
      <c r="H58" s="89"/>
      <c r="I58" s="89"/>
      <c r="J58" s="89"/>
      <c r="K58" s="89"/>
      <c r="L58" s="89"/>
      <c r="M58" s="89"/>
      <c r="N58" s="89"/>
      <c r="O58" s="89"/>
      <c r="P58" s="89"/>
      <c r="Q58" s="89"/>
      <c r="R58" s="89"/>
      <c r="S58" s="89"/>
      <c r="T58" s="89"/>
      <c r="U58" s="89"/>
      <c r="V58" s="89"/>
      <c r="W58" s="89"/>
      <c r="X58" s="89"/>
      <c r="Y58" s="89"/>
      <c r="Z58" s="89"/>
      <c r="AA58" s="89"/>
      <c r="AB58" s="89"/>
      <c r="AC58" s="89"/>
      <c r="AD58" s="89"/>
      <c r="AE58" s="61"/>
      <c r="AF58" s="90"/>
      <c r="AG58" s="90"/>
      <c r="AH58" s="90"/>
      <c r="AI58" s="109"/>
      <c r="AJ58" s="111"/>
      <c r="AK58" s="111"/>
      <c r="AL58" s="108"/>
      <c r="AM58" s="111"/>
      <c r="AN58" s="110"/>
      <c r="AO58" s="110"/>
      <c r="AP58" s="110"/>
      <c r="AQ58" s="110"/>
      <c r="AR58" s="86"/>
      <c r="AS58" s="86"/>
      <c r="AT58" s="86"/>
      <c r="AU58" s="83"/>
      <c r="AV58" s="86"/>
      <c r="AW58" s="86"/>
      <c r="AX58" s="86"/>
      <c r="AY58" s="86"/>
      <c r="AZ58" s="87"/>
      <c r="BA58" s="5"/>
    </row>
    <row r="59" spans="2:53" ht="11.5" x14ac:dyDescent="0.25">
      <c r="B59" s="4"/>
      <c r="C59" s="42"/>
      <c r="F59" s="85"/>
      <c r="G59" s="25" t="s">
        <v>71</v>
      </c>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25"/>
      <c r="AI59" s="216"/>
      <c r="AJ59" s="233"/>
      <c r="AK59" s="233"/>
      <c r="AL59" s="233"/>
      <c r="AM59" s="233"/>
      <c r="AN59" s="233"/>
      <c r="AO59" s="233"/>
      <c r="AP59" s="233"/>
      <c r="AQ59" s="234"/>
      <c r="AR59" s="86"/>
      <c r="AS59" s="86"/>
      <c r="AT59" s="86"/>
      <c r="AU59" s="86"/>
      <c r="AV59" s="86"/>
      <c r="AW59" s="86"/>
      <c r="AX59" s="86"/>
      <c r="AY59" s="86"/>
      <c r="AZ59" s="87"/>
      <c r="BA59" s="5"/>
    </row>
    <row r="60" spans="2:53" ht="11.5" x14ac:dyDescent="0.25">
      <c r="B60" s="4"/>
      <c r="C60" s="42"/>
      <c r="F60" s="85"/>
      <c r="G60" s="25" t="s">
        <v>27</v>
      </c>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16"/>
      <c r="AJ60" s="233"/>
      <c r="AK60" s="233"/>
      <c r="AL60" s="233"/>
      <c r="AM60" s="233"/>
      <c r="AN60" s="233"/>
      <c r="AO60" s="233"/>
      <c r="AP60" s="233"/>
      <c r="AQ60" s="234"/>
      <c r="AR60" s="86"/>
      <c r="AS60" s="86"/>
      <c r="AT60" s="86"/>
      <c r="AU60" s="86"/>
      <c r="AV60" s="86"/>
      <c r="AW60" s="86"/>
      <c r="AX60" s="86"/>
      <c r="AY60" s="86"/>
      <c r="AZ60" s="87"/>
      <c r="BA60" s="5"/>
    </row>
    <row r="61" spans="2:53" ht="11.5" x14ac:dyDescent="0.25">
      <c r="B61" s="4"/>
      <c r="C61" s="42"/>
      <c r="F61" s="85"/>
      <c r="G61" s="25" t="s">
        <v>33</v>
      </c>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16"/>
      <c r="AJ61" s="233"/>
      <c r="AK61" s="233"/>
      <c r="AL61" s="233"/>
      <c r="AM61" s="233"/>
      <c r="AN61" s="233"/>
      <c r="AO61" s="233"/>
      <c r="AP61" s="233"/>
      <c r="AQ61" s="234"/>
      <c r="AR61" s="86"/>
      <c r="AS61" s="86"/>
      <c r="AT61" s="86"/>
      <c r="AU61" s="86"/>
      <c r="AV61" s="86"/>
      <c r="AW61" s="86"/>
      <c r="AX61" s="86"/>
      <c r="AY61" s="86"/>
      <c r="AZ61" s="87"/>
      <c r="BA61" s="5"/>
    </row>
    <row r="62" spans="2:53" ht="11.5" x14ac:dyDescent="0.25">
      <c r="B62" s="4"/>
      <c r="C62" s="42"/>
      <c r="F62" s="85"/>
      <c r="G62" s="25" t="s">
        <v>72</v>
      </c>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16"/>
      <c r="AJ62" s="233"/>
      <c r="AK62" s="233"/>
      <c r="AL62" s="233"/>
      <c r="AM62" s="233"/>
      <c r="AN62" s="233"/>
      <c r="AO62" s="233"/>
      <c r="AP62" s="233"/>
      <c r="AQ62" s="234"/>
      <c r="AR62" s="86"/>
      <c r="AS62" s="86"/>
      <c r="AT62" s="86"/>
      <c r="AU62" s="86"/>
      <c r="AV62" s="86"/>
      <c r="AW62" s="86"/>
      <c r="AX62" s="86"/>
      <c r="AY62" s="86"/>
      <c r="AZ62" s="87"/>
      <c r="BA62" s="5"/>
    </row>
    <row r="63" spans="2:53" ht="11.5" x14ac:dyDescent="0.25">
      <c r="B63" s="4"/>
      <c r="C63" s="42"/>
      <c r="F63" s="85"/>
      <c r="G63" s="25" t="s">
        <v>73</v>
      </c>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16"/>
      <c r="AJ63" s="233"/>
      <c r="AK63" s="233"/>
      <c r="AL63" s="233"/>
      <c r="AM63" s="233"/>
      <c r="AN63" s="233"/>
      <c r="AO63" s="233"/>
      <c r="AP63" s="233"/>
      <c r="AQ63" s="234"/>
      <c r="AR63" s="86"/>
      <c r="AS63" s="86"/>
      <c r="AT63" s="86"/>
      <c r="AU63" s="86"/>
      <c r="AV63" s="86"/>
      <c r="AW63" s="86"/>
      <c r="AX63" s="86"/>
      <c r="AY63" s="86"/>
      <c r="AZ63" s="87"/>
      <c r="BA63" s="5"/>
    </row>
    <row r="64" spans="2:53" ht="11.5" x14ac:dyDescent="0.25">
      <c r="B64" s="4"/>
      <c r="C64" s="42"/>
      <c r="F64" s="85"/>
      <c r="G64" s="25" t="s">
        <v>74</v>
      </c>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16"/>
      <c r="AJ64" s="233"/>
      <c r="AK64" s="233"/>
      <c r="AL64" s="233"/>
      <c r="AM64" s="233"/>
      <c r="AN64" s="233"/>
      <c r="AO64" s="233"/>
      <c r="AP64" s="233"/>
      <c r="AQ64" s="234"/>
      <c r="AR64" s="86"/>
      <c r="AS64" s="86"/>
      <c r="AT64" s="86"/>
      <c r="AU64" s="86"/>
      <c r="AV64" s="86"/>
      <c r="AW64" s="86"/>
      <c r="AX64" s="86"/>
      <c r="AY64" s="86"/>
      <c r="AZ64" s="87"/>
      <c r="BA64" s="5"/>
    </row>
    <row r="65" spans="2:53" ht="11.5" x14ac:dyDescent="0.25">
      <c r="B65" s="4"/>
      <c r="C65" s="42"/>
      <c r="F65" s="85"/>
      <c r="G65" s="85"/>
      <c r="H65" s="85"/>
      <c r="I65" s="85"/>
      <c r="J65" s="85"/>
      <c r="K65" s="85"/>
      <c r="L65" s="85"/>
      <c r="M65" s="85"/>
      <c r="N65" s="85"/>
      <c r="O65" s="85"/>
      <c r="P65" s="85"/>
      <c r="Q65" s="85"/>
      <c r="R65" s="85"/>
      <c r="S65" s="85"/>
      <c r="T65" s="85"/>
      <c r="U65" s="85"/>
      <c r="V65" s="85"/>
      <c r="W65" s="85"/>
      <c r="X65" s="85"/>
      <c r="Y65" s="85"/>
      <c r="Z65" s="85"/>
      <c r="AA65" s="85"/>
      <c r="AB65" s="85"/>
      <c r="AC65" s="85"/>
      <c r="AD65" s="85"/>
      <c r="AE65" s="84"/>
      <c r="AF65" s="90"/>
      <c r="AG65" s="90"/>
      <c r="AH65" s="90"/>
      <c r="AI65" s="109"/>
      <c r="AJ65" s="111"/>
      <c r="AK65" s="111"/>
      <c r="AL65" s="108"/>
      <c r="AM65" s="111"/>
      <c r="AN65" s="110"/>
      <c r="AO65" s="110"/>
      <c r="AP65" s="110"/>
      <c r="AQ65" s="110"/>
      <c r="AR65" s="86"/>
      <c r="AS65" s="86"/>
      <c r="AT65" s="86"/>
      <c r="AU65" s="86"/>
      <c r="AV65" s="86"/>
      <c r="AW65" s="86"/>
      <c r="AX65" s="86"/>
      <c r="AY65" s="86"/>
      <c r="AZ65" s="87"/>
      <c r="BA65" s="5"/>
    </row>
    <row r="66" spans="2:53" ht="11.75" customHeight="1" x14ac:dyDescent="0.25">
      <c r="B66" s="4"/>
      <c r="C66" s="42"/>
      <c r="F66" s="85"/>
      <c r="G66" s="179" t="str">
        <f>"Total des dépenses réelles de "&amp;'1. Identitié du requérant'!AV44&amp;" pour les services de transbordement"</f>
        <v>Total des dépenses réelles de 2024 pour les services de transbordement</v>
      </c>
      <c r="H66" s="179"/>
      <c r="I66" s="179"/>
      <c r="J66" s="179"/>
      <c r="K66" s="179"/>
      <c r="L66" s="179"/>
      <c r="M66" s="179"/>
      <c r="N66" s="179"/>
      <c r="O66" s="179"/>
      <c r="P66" s="179"/>
      <c r="Q66" s="179"/>
      <c r="R66" s="179"/>
      <c r="S66" s="179"/>
      <c r="T66" s="179"/>
      <c r="U66" s="179"/>
      <c r="V66" s="179"/>
      <c r="W66" s="179"/>
      <c r="X66" s="179"/>
      <c r="Y66" s="179"/>
      <c r="Z66" s="179"/>
      <c r="AA66" s="179"/>
      <c r="AB66" s="179"/>
      <c r="AC66" s="179"/>
      <c r="AD66" s="179"/>
      <c r="AE66" s="179"/>
      <c r="AF66" s="179"/>
      <c r="AG66" s="90"/>
      <c r="AH66" s="90"/>
      <c r="AI66" s="109"/>
      <c r="AJ66" s="111"/>
      <c r="AK66" s="111"/>
      <c r="AL66" s="108"/>
      <c r="AM66" s="111"/>
      <c r="AN66" s="110"/>
      <c r="AO66" s="110"/>
      <c r="AP66" s="110"/>
      <c r="AQ66" s="110"/>
      <c r="AR66" s="86"/>
      <c r="AS66" s="86"/>
      <c r="AT66" s="86"/>
      <c r="AU66" s="86"/>
      <c r="AV66" s="86"/>
      <c r="AW66" s="86"/>
      <c r="AX66" s="86"/>
      <c r="AY66" s="86"/>
      <c r="AZ66" s="87"/>
      <c r="BA66" s="5"/>
    </row>
    <row r="67" spans="2:53" ht="11.5" x14ac:dyDescent="0.25">
      <c r="B67" s="4"/>
      <c r="C67" s="42"/>
      <c r="F67" s="85"/>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79"/>
      <c r="AE67" s="179"/>
      <c r="AF67" s="179"/>
      <c r="AG67" s="90"/>
      <c r="AH67" s="90"/>
      <c r="AI67" s="222">
        <f>SUM(AI59:AQ64)</f>
        <v>0</v>
      </c>
      <c r="AJ67" s="231"/>
      <c r="AK67" s="231"/>
      <c r="AL67" s="231"/>
      <c r="AM67" s="231"/>
      <c r="AN67" s="231"/>
      <c r="AO67" s="231"/>
      <c r="AP67" s="231"/>
      <c r="AQ67" s="232"/>
      <c r="AR67" s="86"/>
      <c r="AS67" s="86"/>
      <c r="AT67" s="86"/>
      <c r="AU67" s="86"/>
      <c r="AV67" s="86"/>
      <c r="AW67" s="86"/>
      <c r="AX67" s="86"/>
      <c r="AY67" s="86"/>
      <c r="AZ67" s="87"/>
      <c r="BA67" s="5"/>
    </row>
    <row r="68" spans="2:53" ht="11.5" x14ac:dyDescent="0.25">
      <c r="B68" s="4"/>
      <c r="C68" s="42"/>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4"/>
      <c r="AF68" s="90"/>
      <c r="AG68" s="90"/>
      <c r="AH68" s="90"/>
      <c r="AI68" s="225" t="s">
        <v>739</v>
      </c>
      <c r="AJ68" s="225"/>
      <c r="AK68" s="225"/>
      <c r="AL68" s="225"/>
      <c r="AM68" s="225"/>
      <c r="AN68" s="225"/>
      <c r="AO68" s="225"/>
      <c r="AP68" s="225"/>
      <c r="AQ68" s="225"/>
      <c r="AR68" s="86"/>
      <c r="AS68" s="86"/>
      <c r="AT68" s="86"/>
      <c r="AU68" s="86"/>
      <c r="AV68" s="86"/>
      <c r="AW68" s="86"/>
      <c r="AX68" s="86"/>
      <c r="AY68" s="86"/>
      <c r="AZ68" s="87"/>
      <c r="BA68" s="5"/>
    </row>
    <row r="69" spans="2:53" ht="12" customHeight="1" x14ac:dyDescent="0.25">
      <c r="B69" s="4"/>
      <c r="C69" s="42"/>
      <c r="D69" s="83"/>
      <c r="E69" s="126" t="s">
        <v>2</v>
      </c>
      <c r="F69" s="127" t="s">
        <v>762</v>
      </c>
      <c r="G69" s="89"/>
      <c r="H69" s="89"/>
      <c r="I69" s="89"/>
      <c r="J69" s="89"/>
      <c r="K69" s="89"/>
      <c r="L69" s="89"/>
      <c r="M69" s="89"/>
      <c r="N69" s="89"/>
      <c r="O69" s="89"/>
      <c r="P69" s="89"/>
      <c r="Q69" s="89"/>
      <c r="R69" s="89"/>
      <c r="S69" s="89"/>
      <c r="T69" s="89"/>
      <c r="U69" s="89"/>
      <c r="V69" s="89"/>
      <c r="W69" s="89"/>
      <c r="X69" s="89"/>
      <c r="Y69" s="89"/>
      <c r="Z69" s="89"/>
      <c r="AA69" s="89"/>
      <c r="AB69" s="89"/>
      <c r="AC69" s="89"/>
      <c r="AD69" s="89"/>
      <c r="AE69" s="61"/>
      <c r="AF69" s="90"/>
      <c r="AG69" s="90"/>
      <c r="AH69" s="90"/>
      <c r="AI69" s="109"/>
      <c r="AJ69" s="111"/>
      <c r="AK69" s="111"/>
      <c r="AL69" s="108"/>
      <c r="AM69" s="111"/>
      <c r="AN69" s="110"/>
      <c r="AO69" s="110"/>
      <c r="AP69" s="110"/>
      <c r="AQ69" s="110"/>
      <c r="AR69" s="86"/>
      <c r="AS69" s="86"/>
      <c r="AT69" s="86"/>
      <c r="AU69" s="83"/>
      <c r="AV69" s="86"/>
      <c r="AW69" s="86"/>
      <c r="AX69" s="86"/>
      <c r="AY69" s="86"/>
      <c r="AZ69" s="87"/>
      <c r="BA69" s="5"/>
    </row>
    <row r="70" spans="2:53" ht="12" customHeight="1" x14ac:dyDescent="0.25">
      <c r="B70" s="4"/>
      <c r="C70" s="42"/>
      <c r="G70" s="25" t="s">
        <v>71</v>
      </c>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25"/>
      <c r="AI70" s="216"/>
      <c r="AJ70" s="233"/>
      <c r="AK70" s="233"/>
      <c r="AL70" s="233"/>
      <c r="AM70" s="233"/>
      <c r="AN70" s="233"/>
      <c r="AO70" s="233"/>
      <c r="AP70" s="233"/>
      <c r="AQ70" s="234"/>
      <c r="AR70" s="86"/>
      <c r="AS70" s="86"/>
      <c r="AT70" s="86"/>
      <c r="AU70" s="29"/>
      <c r="AV70" s="29"/>
      <c r="AW70" s="29"/>
      <c r="AX70" s="29"/>
      <c r="AY70" s="29"/>
      <c r="AZ70" s="87"/>
      <c r="BA70" s="5"/>
    </row>
    <row r="71" spans="2:53" ht="12" customHeight="1" x14ac:dyDescent="0.25">
      <c r="B71" s="4"/>
      <c r="C71" s="42"/>
      <c r="G71" s="25" t="s">
        <v>27</v>
      </c>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16"/>
      <c r="AJ71" s="233"/>
      <c r="AK71" s="233"/>
      <c r="AL71" s="233"/>
      <c r="AM71" s="233"/>
      <c r="AN71" s="233"/>
      <c r="AO71" s="233"/>
      <c r="AP71" s="233"/>
      <c r="AQ71" s="234"/>
      <c r="AR71" s="86"/>
      <c r="AS71" s="86"/>
      <c r="AT71" s="86"/>
      <c r="AU71" s="29"/>
      <c r="AV71" s="29"/>
      <c r="AW71" s="29"/>
      <c r="AX71" s="29"/>
      <c r="AY71" s="29"/>
      <c r="AZ71" s="87"/>
      <c r="BA71" s="5"/>
    </row>
    <row r="72" spans="2:53" ht="12" customHeight="1" x14ac:dyDescent="0.25">
      <c r="B72" s="4"/>
      <c r="C72" s="42"/>
      <c r="G72" s="25" t="s">
        <v>33</v>
      </c>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16"/>
      <c r="AJ72" s="233"/>
      <c r="AK72" s="233"/>
      <c r="AL72" s="233"/>
      <c r="AM72" s="233"/>
      <c r="AN72" s="233"/>
      <c r="AO72" s="233"/>
      <c r="AP72" s="233"/>
      <c r="AQ72" s="234"/>
      <c r="AR72" s="86"/>
      <c r="AS72" s="86"/>
      <c r="AT72" s="86"/>
      <c r="AU72" s="29"/>
      <c r="AV72" s="29"/>
      <c r="AW72" s="29"/>
      <c r="AX72" s="29"/>
      <c r="AY72" s="29"/>
      <c r="AZ72" s="87"/>
      <c r="BA72" s="5"/>
    </row>
    <row r="73" spans="2:53" ht="12" customHeight="1" x14ac:dyDescent="0.25">
      <c r="B73" s="4"/>
      <c r="C73" s="42"/>
      <c r="G73" s="25" t="s">
        <v>72</v>
      </c>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16"/>
      <c r="AJ73" s="233"/>
      <c r="AK73" s="233"/>
      <c r="AL73" s="233"/>
      <c r="AM73" s="233"/>
      <c r="AN73" s="233"/>
      <c r="AO73" s="233"/>
      <c r="AP73" s="233"/>
      <c r="AQ73" s="234"/>
      <c r="AR73" s="86"/>
      <c r="AS73" s="86"/>
      <c r="AT73" s="86"/>
      <c r="AU73" s="29"/>
      <c r="AV73" s="29"/>
      <c r="AW73" s="29"/>
      <c r="AX73" s="29"/>
      <c r="AY73" s="29"/>
      <c r="AZ73" s="87"/>
      <c r="BA73" s="5"/>
    </row>
    <row r="74" spans="2:53" ht="12" customHeight="1" x14ac:dyDescent="0.25">
      <c r="B74" s="4"/>
      <c r="C74" s="42"/>
      <c r="G74" s="25" t="s">
        <v>73</v>
      </c>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16"/>
      <c r="AJ74" s="233"/>
      <c r="AK74" s="233"/>
      <c r="AL74" s="233"/>
      <c r="AM74" s="233"/>
      <c r="AN74" s="233"/>
      <c r="AO74" s="233"/>
      <c r="AP74" s="233"/>
      <c r="AQ74" s="234"/>
      <c r="AR74" s="86"/>
      <c r="AS74" s="86"/>
      <c r="AT74" s="86"/>
      <c r="AU74" s="29"/>
      <c r="AV74" s="29"/>
      <c r="AW74" s="29"/>
      <c r="AX74" s="29"/>
      <c r="AY74" s="29"/>
      <c r="AZ74" s="87"/>
      <c r="BA74" s="5"/>
    </row>
    <row r="75" spans="2:53" ht="12" customHeight="1" x14ac:dyDescent="0.25">
      <c r="B75" s="4"/>
      <c r="C75" s="42"/>
      <c r="G75" s="25" t="s">
        <v>74</v>
      </c>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16"/>
      <c r="AJ75" s="233"/>
      <c r="AK75" s="233"/>
      <c r="AL75" s="233"/>
      <c r="AM75" s="233"/>
      <c r="AN75" s="233"/>
      <c r="AO75" s="233"/>
      <c r="AP75" s="233"/>
      <c r="AQ75" s="234"/>
      <c r="AR75" s="86"/>
      <c r="AS75" s="86"/>
      <c r="AT75" s="86"/>
      <c r="AU75" s="29"/>
      <c r="AV75" s="29"/>
      <c r="AW75" s="29"/>
      <c r="AX75" s="29"/>
      <c r="AY75" s="29"/>
      <c r="AZ75" s="87"/>
      <c r="BA75" s="5"/>
    </row>
    <row r="76" spans="2:53" ht="12" customHeight="1" x14ac:dyDescent="0.25">
      <c r="B76" s="4"/>
      <c r="C76" s="42"/>
      <c r="G76" s="85"/>
      <c r="H76" s="85"/>
      <c r="I76" s="85"/>
      <c r="J76" s="85"/>
      <c r="K76" s="85"/>
      <c r="L76" s="85"/>
      <c r="M76" s="85"/>
      <c r="N76" s="85"/>
      <c r="O76" s="85"/>
      <c r="P76" s="85"/>
      <c r="Q76" s="85"/>
      <c r="R76" s="85"/>
      <c r="S76" s="85"/>
      <c r="T76" s="85"/>
      <c r="U76" s="85"/>
      <c r="V76" s="85"/>
      <c r="W76" s="85"/>
      <c r="X76" s="85"/>
      <c r="Y76" s="85"/>
      <c r="Z76" s="85"/>
      <c r="AA76" s="85"/>
      <c r="AB76" s="85"/>
      <c r="AC76" s="85"/>
      <c r="AD76" s="85"/>
      <c r="AE76" s="85"/>
      <c r="AI76" s="109"/>
      <c r="AJ76" s="109"/>
      <c r="AK76" s="109"/>
      <c r="AL76" s="108"/>
      <c r="AM76" s="109"/>
      <c r="AN76" s="110"/>
      <c r="AO76" s="110"/>
      <c r="AP76" s="110"/>
      <c r="AQ76" s="110"/>
      <c r="AR76" s="86"/>
      <c r="AS76" s="86"/>
      <c r="AT76" s="86"/>
      <c r="AU76" s="29"/>
      <c r="AV76" s="29"/>
      <c r="AW76" s="29"/>
      <c r="AX76" s="29"/>
      <c r="AY76" s="29"/>
      <c r="AZ76" s="87"/>
      <c r="BA76" s="5"/>
    </row>
    <row r="77" spans="2:53" ht="12" customHeight="1" x14ac:dyDescent="0.25">
      <c r="B77" s="4"/>
      <c r="C77" s="42"/>
      <c r="G77" s="179" t="str">
        <f>"Total des dépenses réelles de "&amp;'1. Identitié du requérant'!AV44&amp;" pour les services de transport post transbordement"</f>
        <v>Total des dépenses réelles de 2024 pour les services de transport post transbordement</v>
      </c>
      <c r="H77" s="179"/>
      <c r="I77" s="179"/>
      <c r="J77" s="179"/>
      <c r="K77" s="179"/>
      <c r="L77" s="179"/>
      <c r="M77" s="179"/>
      <c r="N77" s="179"/>
      <c r="O77" s="179"/>
      <c r="P77" s="179"/>
      <c r="Q77" s="179"/>
      <c r="R77" s="179"/>
      <c r="S77" s="179"/>
      <c r="T77" s="179"/>
      <c r="U77" s="179"/>
      <c r="V77" s="179"/>
      <c r="W77" s="179"/>
      <c r="X77" s="179"/>
      <c r="Y77" s="179"/>
      <c r="Z77" s="179"/>
      <c r="AA77" s="179"/>
      <c r="AB77" s="179"/>
      <c r="AC77" s="179"/>
      <c r="AD77" s="179"/>
      <c r="AE77" s="179"/>
      <c r="AF77" s="179"/>
      <c r="AI77" s="109"/>
      <c r="AJ77" s="109"/>
      <c r="AK77" s="109"/>
      <c r="AL77" s="108"/>
      <c r="AM77" s="109"/>
      <c r="AN77" s="110"/>
      <c r="AO77" s="110"/>
      <c r="AP77" s="110"/>
      <c r="AQ77" s="110"/>
      <c r="AR77" s="86"/>
      <c r="AS77" s="86"/>
      <c r="AT77" s="86"/>
      <c r="AU77" s="29"/>
      <c r="AV77" s="29"/>
      <c r="AW77" s="29"/>
      <c r="AX77" s="29"/>
      <c r="AY77" s="29"/>
      <c r="AZ77" s="87"/>
      <c r="BA77" s="5"/>
    </row>
    <row r="78" spans="2:53" ht="12" customHeight="1" x14ac:dyDescent="0.25">
      <c r="B78" s="4"/>
      <c r="C78" s="42"/>
      <c r="G78" s="179"/>
      <c r="H78" s="179"/>
      <c r="I78" s="179"/>
      <c r="J78" s="179"/>
      <c r="K78" s="179"/>
      <c r="L78" s="179"/>
      <c r="M78" s="179"/>
      <c r="N78" s="179"/>
      <c r="O78" s="179"/>
      <c r="P78" s="179"/>
      <c r="Q78" s="179"/>
      <c r="R78" s="179"/>
      <c r="S78" s="179"/>
      <c r="T78" s="179"/>
      <c r="U78" s="179"/>
      <c r="V78" s="179"/>
      <c r="W78" s="179"/>
      <c r="X78" s="179"/>
      <c r="Y78" s="179"/>
      <c r="Z78" s="179"/>
      <c r="AA78" s="179"/>
      <c r="AB78" s="179"/>
      <c r="AC78" s="179"/>
      <c r="AD78" s="179"/>
      <c r="AE78" s="179"/>
      <c r="AF78" s="179"/>
      <c r="AI78" s="222">
        <f>SUM(AI70:AQ75)</f>
        <v>0</v>
      </c>
      <c r="AJ78" s="231"/>
      <c r="AK78" s="231"/>
      <c r="AL78" s="231"/>
      <c r="AM78" s="231"/>
      <c r="AN78" s="231"/>
      <c r="AO78" s="231"/>
      <c r="AP78" s="231"/>
      <c r="AQ78" s="232"/>
      <c r="AR78" s="86"/>
      <c r="AS78" s="86"/>
      <c r="AT78" s="86"/>
      <c r="AU78" s="29"/>
      <c r="AV78" s="29"/>
      <c r="AW78" s="29"/>
      <c r="AX78" s="29"/>
      <c r="AY78" s="29"/>
      <c r="AZ78" s="87"/>
      <c r="BA78" s="5"/>
    </row>
    <row r="79" spans="2:53" ht="12" customHeight="1" x14ac:dyDescent="0.25">
      <c r="B79" s="4"/>
      <c r="C79" s="42"/>
      <c r="AI79" s="225" t="s">
        <v>740</v>
      </c>
      <c r="AJ79" s="225"/>
      <c r="AK79" s="225"/>
      <c r="AL79" s="225"/>
      <c r="AM79" s="225"/>
      <c r="AN79" s="225"/>
      <c r="AO79" s="225"/>
      <c r="AP79" s="225"/>
      <c r="AQ79" s="225"/>
      <c r="AR79" s="68"/>
      <c r="AS79" s="68"/>
      <c r="AT79" s="29"/>
      <c r="AU79" s="29"/>
      <c r="AV79" s="29"/>
      <c r="AW79" s="29"/>
      <c r="AX79" s="29"/>
      <c r="AY79" s="29"/>
      <c r="AZ79" s="87"/>
      <c r="BA79" s="5"/>
    </row>
    <row r="80" spans="2:53" ht="12" customHeight="1" x14ac:dyDescent="0.25">
      <c r="B80" s="4"/>
      <c r="C80" s="42"/>
      <c r="D80" s="83"/>
      <c r="E80" s="126" t="s">
        <v>2</v>
      </c>
      <c r="F80" s="150" t="s">
        <v>82</v>
      </c>
      <c r="G80" s="150"/>
      <c r="H80" s="150"/>
      <c r="I80" s="150"/>
      <c r="J80" s="150"/>
      <c r="K80" s="150"/>
      <c r="L80" s="150"/>
      <c r="M80" s="150"/>
      <c r="N80" s="150"/>
      <c r="O80" s="150"/>
      <c r="P80" s="150"/>
      <c r="Q80" s="150"/>
      <c r="R80" s="150"/>
      <c r="S80" s="150"/>
      <c r="T80" s="150"/>
      <c r="U80" s="150"/>
      <c r="V80" s="150"/>
      <c r="W80" s="150"/>
      <c r="X80" s="150"/>
      <c r="Y80" s="150"/>
      <c r="Z80" s="150"/>
      <c r="AA80" s="150"/>
      <c r="AB80" s="150"/>
      <c r="AC80" s="150"/>
      <c r="AD80" s="150"/>
      <c r="AE80" s="150"/>
      <c r="AF80" s="150"/>
      <c r="AG80" s="150"/>
      <c r="AH80" s="150"/>
      <c r="AI80" s="150"/>
      <c r="AJ80" s="150"/>
      <c r="AK80" s="150"/>
      <c r="AL80" s="150"/>
      <c r="AM80" s="150"/>
      <c r="AN80" s="150"/>
      <c r="AO80" s="150"/>
      <c r="AP80" s="150"/>
      <c r="AQ80" s="150"/>
      <c r="AR80" s="150"/>
      <c r="AS80" s="150"/>
      <c r="AT80" s="86"/>
      <c r="AU80" s="83"/>
      <c r="AV80" s="86"/>
      <c r="AW80" s="29"/>
      <c r="AX80" s="29"/>
      <c r="AY80" s="29"/>
      <c r="AZ80" s="87"/>
      <c r="BA80" s="5"/>
    </row>
    <row r="81" spans="2:53" ht="12" customHeight="1" x14ac:dyDescent="0.25">
      <c r="B81" s="4"/>
      <c r="C81" s="42"/>
      <c r="F81" s="150"/>
      <c r="G81" s="150"/>
      <c r="H81" s="150"/>
      <c r="I81" s="150"/>
      <c r="J81" s="150"/>
      <c r="K81" s="150"/>
      <c r="L81" s="150"/>
      <c r="M81" s="150"/>
      <c r="N81" s="150"/>
      <c r="O81" s="150"/>
      <c r="P81" s="150"/>
      <c r="Q81" s="150"/>
      <c r="R81" s="150"/>
      <c r="S81" s="150"/>
      <c r="T81" s="150"/>
      <c r="U81" s="150"/>
      <c r="V81" s="150"/>
      <c r="W81" s="150"/>
      <c r="X81" s="150"/>
      <c r="Y81" s="150"/>
      <c r="Z81" s="150"/>
      <c r="AA81" s="150"/>
      <c r="AB81" s="150"/>
      <c r="AC81" s="150"/>
      <c r="AD81" s="150"/>
      <c r="AE81" s="150"/>
      <c r="AF81" s="150"/>
      <c r="AG81" s="150"/>
      <c r="AH81" s="150"/>
      <c r="AI81" s="150"/>
      <c r="AJ81" s="150"/>
      <c r="AK81" s="150"/>
      <c r="AL81" s="150"/>
      <c r="AM81" s="150"/>
      <c r="AN81" s="150"/>
      <c r="AO81" s="150"/>
      <c r="AP81" s="150"/>
      <c r="AQ81" s="150"/>
      <c r="AR81" s="150"/>
      <c r="AS81" s="150"/>
      <c r="AT81" s="86"/>
      <c r="AU81" s="86"/>
      <c r="AV81" s="86"/>
      <c r="AW81" s="29"/>
      <c r="AX81" s="29"/>
      <c r="AY81" s="29"/>
      <c r="AZ81" s="87"/>
      <c r="BA81" s="5"/>
    </row>
    <row r="82" spans="2:53" ht="12" customHeight="1" x14ac:dyDescent="0.25">
      <c r="B82" s="4"/>
      <c r="C82" s="42"/>
      <c r="F82" s="150"/>
      <c r="G82" s="150"/>
      <c r="H82" s="150"/>
      <c r="I82" s="150"/>
      <c r="J82" s="150"/>
      <c r="K82" s="150"/>
      <c r="L82" s="150"/>
      <c r="M82" s="150"/>
      <c r="N82" s="150"/>
      <c r="O82" s="150"/>
      <c r="P82" s="150"/>
      <c r="Q82" s="150"/>
      <c r="R82" s="150"/>
      <c r="S82" s="150"/>
      <c r="T82" s="150"/>
      <c r="U82" s="150"/>
      <c r="V82" s="150"/>
      <c r="W82" s="150"/>
      <c r="X82" s="150"/>
      <c r="Y82" s="150"/>
      <c r="Z82" s="150"/>
      <c r="AA82" s="150"/>
      <c r="AB82" s="150"/>
      <c r="AC82" s="150"/>
      <c r="AD82" s="150"/>
      <c r="AE82" s="150"/>
      <c r="AF82" s="150"/>
      <c r="AG82" s="150"/>
      <c r="AH82" s="150"/>
      <c r="AI82" s="150"/>
      <c r="AJ82" s="150"/>
      <c r="AK82" s="150"/>
      <c r="AL82" s="150"/>
      <c r="AM82" s="150"/>
      <c r="AN82" s="150"/>
      <c r="AO82" s="150"/>
      <c r="AP82" s="150"/>
      <c r="AQ82" s="150"/>
      <c r="AR82" s="150"/>
      <c r="AS82" s="150"/>
      <c r="AT82" s="86"/>
      <c r="AU82" s="86"/>
      <c r="AV82" s="86"/>
      <c r="AW82" s="29"/>
      <c r="AX82" s="29"/>
      <c r="AY82" s="29"/>
      <c r="AZ82" s="87"/>
      <c r="BA82" s="5"/>
    </row>
    <row r="83" spans="2:53" ht="12" customHeight="1" x14ac:dyDescent="0.25">
      <c r="B83" s="4"/>
      <c r="C83" s="42"/>
      <c r="F83" s="84"/>
      <c r="G83" s="25" t="s">
        <v>71</v>
      </c>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16"/>
      <c r="AJ83" s="233"/>
      <c r="AK83" s="233"/>
      <c r="AL83" s="233"/>
      <c r="AM83" s="233"/>
      <c r="AN83" s="233"/>
      <c r="AO83" s="233"/>
      <c r="AP83" s="233"/>
      <c r="AQ83" s="234"/>
      <c r="AS83" s="86"/>
      <c r="AT83" s="86"/>
      <c r="AU83" s="86"/>
      <c r="AV83" s="86"/>
      <c r="AW83" s="29"/>
      <c r="AX83" s="29"/>
      <c r="AY83" s="29"/>
      <c r="AZ83" s="87"/>
      <c r="BA83" s="5"/>
    </row>
    <row r="84" spans="2:53" ht="12" customHeight="1" x14ac:dyDescent="0.25">
      <c r="B84" s="4"/>
      <c r="C84" s="42"/>
      <c r="F84" s="84"/>
      <c r="G84" s="25" t="s">
        <v>27</v>
      </c>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16"/>
      <c r="AJ84" s="233"/>
      <c r="AK84" s="233"/>
      <c r="AL84" s="233"/>
      <c r="AM84" s="233"/>
      <c r="AN84" s="233"/>
      <c r="AO84" s="233"/>
      <c r="AP84" s="233"/>
      <c r="AQ84" s="234"/>
      <c r="AS84" s="86"/>
      <c r="AT84" s="86"/>
      <c r="AU84" s="86"/>
      <c r="AV84" s="86"/>
      <c r="AW84" s="29"/>
      <c r="AX84" s="29"/>
      <c r="AY84" s="29"/>
      <c r="AZ84" s="87"/>
      <c r="BA84" s="5"/>
    </row>
    <row r="85" spans="2:53" ht="12" customHeight="1" x14ac:dyDescent="0.25">
      <c r="B85" s="4"/>
      <c r="C85" s="42"/>
      <c r="F85" s="84"/>
      <c r="G85" s="25" t="s">
        <v>33</v>
      </c>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16"/>
      <c r="AJ85" s="233"/>
      <c r="AK85" s="233"/>
      <c r="AL85" s="233"/>
      <c r="AM85" s="233"/>
      <c r="AN85" s="233"/>
      <c r="AO85" s="233"/>
      <c r="AP85" s="233"/>
      <c r="AQ85" s="234"/>
      <c r="AS85" s="86"/>
      <c r="AT85" s="86"/>
      <c r="AU85" s="86"/>
      <c r="AV85" s="86"/>
      <c r="AW85" s="29"/>
      <c r="AX85" s="29"/>
      <c r="AY85" s="29"/>
      <c r="AZ85" s="87"/>
      <c r="BA85" s="5"/>
    </row>
    <row r="86" spans="2:53" ht="12" customHeight="1" x14ac:dyDescent="0.25">
      <c r="B86" s="4"/>
      <c r="C86" s="42"/>
      <c r="F86" s="84"/>
      <c r="G86" s="25" t="s">
        <v>72</v>
      </c>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16"/>
      <c r="AJ86" s="233"/>
      <c r="AK86" s="233"/>
      <c r="AL86" s="233"/>
      <c r="AM86" s="233"/>
      <c r="AN86" s="233"/>
      <c r="AO86" s="233"/>
      <c r="AP86" s="233"/>
      <c r="AQ86" s="234"/>
      <c r="AS86" s="86"/>
      <c r="AT86" s="86"/>
      <c r="AU86" s="86"/>
      <c r="AV86" s="86"/>
      <c r="AW86" s="29"/>
      <c r="AX86" s="29"/>
      <c r="AY86" s="29"/>
      <c r="AZ86" s="87"/>
      <c r="BA86" s="5"/>
    </row>
    <row r="87" spans="2:53" ht="12" customHeight="1" x14ac:dyDescent="0.25">
      <c r="B87" s="4"/>
      <c r="C87" s="42"/>
      <c r="F87" s="84"/>
      <c r="G87" s="25" t="s">
        <v>73</v>
      </c>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16"/>
      <c r="AJ87" s="233"/>
      <c r="AK87" s="233"/>
      <c r="AL87" s="233"/>
      <c r="AM87" s="233"/>
      <c r="AN87" s="233"/>
      <c r="AO87" s="233"/>
      <c r="AP87" s="233"/>
      <c r="AQ87" s="234"/>
      <c r="AS87" s="86"/>
      <c r="AT87" s="86"/>
      <c r="AU87" s="86"/>
      <c r="AV87" s="86"/>
      <c r="AW87" s="29"/>
      <c r="AX87" s="29"/>
      <c r="AY87" s="29"/>
      <c r="AZ87" s="87"/>
      <c r="BA87" s="5"/>
    </row>
    <row r="88" spans="2:53" ht="12" customHeight="1" x14ac:dyDescent="0.25">
      <c r="B88" s="4"/>
      <c r="C88" s="42"/>
      <c r="F88" s="84"/>
      <c r="G88" s="25" t="s">
        <v>74</v>
      </c>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16"/>
      <c r="AJ88" s="233"/>
      <c r="AK88" s="233"/>
      <c r="AL88" s="233"/>
      <c r="AM88" s="233"/>
      <c r="AN88" s="233"/>
      <c r="AO88" s="233"/>
      <c r="AP88" s="233"/>
      <c r="AQ88" s="234"/>
      <c r="AS88" s="86"/>
      <c r="AT88" s="86"/>
      <c r="AU88" s="86"/>
      <c r="AV88" s="86"/>
      <c r="AW88" s="29"/>
      <c r="AX88" s="29"/>
      <c r="AY88" s="29"/>
      <c r="AZ88" s="87"/>
      <c r="BA88" s="5"/>
    </row>
    <row r="89" spans="2:53" ht="12" customHeight="1" x14ac:dyDescent="0.25">
      <c r="B89" s="4"/>
      <c r="C89" s="42"/>
      <c r="F89" s="84"/>
      <c r="G89" s="85"/>
      <c r="H89" s="85"/>
      <c r="I89" s="85"/>
      <c r="J89" s="85"/>
      <c r="K89" s="85"/>
      <c r="L89" s="85"/>
      <c r="M89" s="85"/>
      <c r="N89" s="85"/>
      <c r="O89" s="85"/>
      <c r="P89" s="85"/>
      <c r="Q89" s="85"/>
      <c r="R89" s="85"/>
      <c r="S89" s="85"/>
      <c r="T89" s="85"/>
      <c r="U89" s="85"/>
      <c r="V89" s="85"/>
      <c r="W89" s="85"/>
      <c r="X89" s="85"/>
      <c r="Y89" s="85"/>
      <c r="Z89" s="85"/>
      <c r="AA89" s="85"/>
      <c r="AB89" s="85"/>
      <c r="AC89" s="85"/>
      <c r="AD89" s="85"/>
      <c r="AE89" s="85"/>
      <c r="AI89" s="109"/>
      <c r="AJ89" s="109"/>
      <c r="AK89" s="109"/>
      <c r="AL89" s="108"/>
      <c r="AM89" s="109"/>
      <c r="AN89" s="110"/>
      <c r="AO89" s="110"/>
      <c r="AP89" s="110"/>
      <c r="AQ89" s="110"/>
      <c r="AS89" s="86"/>
      <c r="AT89" s="86"/>
      <c r="AU89" s="86"/>
      <c r="AV89" s="86"/>
      <c r="AW89" s="29"/>
      <c r="AX89" s="29"/>
      <c r="AY89" s="29"/>
      <c r="AZ89" s="87"/>
      <c r="BA89" s="5"/>
    </row>
    <row r="90" spans="2:53" ht="12" customHeight="1" x14ac:dyDescent="0.25">
      <c r="B90" s="4"/>
      <c r="C90" s="42"/>
      <c r="F90" s="84"/>
      <c r="G90" s="179" t="str">
        <f>"Total des dépenses réelles de "&amp;'1. Identitié du requérant'!AV44&amp;" pour les services de collecte et transport des matières recyclables récupérées dans les écocentres"</f>
        <v>Total des dépenses réelles de 2024 pour les services de collecte et transport des matières recyclables récupérées dans les écocentres</v>
      </c>
      <c r="H90" s="179"/>
      <c r="I90" s="179"/>
      <c r="J90" s="179"/>
      <c r="K90" s="179"/>
      <c r="L90" s="179"/>
      <c r="M90" s="179"/>
      <c r="N90" s="179"/>
      <c r="O90" s="179"/>
      <c r="P90" s="179"/>
      <c r="Q90" s="179"/>
      <c r="R90" s="179"/>
      <c r="S90" s="179"/>
      <c r="T90" s="179"/>
      <c r="U90" s="179"/>
      <c r="V90" s="179"/>
      <c r="W90" s="179"/>
      <c r="X90" s="179"/>
      <c r="Y90" s="179"/>
      <c r="Z90" s="179"/>
      <c r="AA90" s="179"/>
      <c r="AB90" s="179"/>
      <c r="AC90" s="179"/>
      <c r="AD90" s="179"/>
      <c r="AE90" s="179"/>
      <c r="AF90" s="179"/>
      <c r="AI90" s="109"/>
      <c r="AJ90" s="109"/>
      <c r="AK90" s="109"/>
      <c r="AL90" s="108"/>
      <c r="AM90" s="109"/>
      <c r="AN90" s="110"/>
      <c r="AO90" s="110"/>
      <c r="AP90" s="110"/>
      <c r="AQ90" s="110"/>
      <c r="AS90" s="86"/>
      <c r="AT90" s="86"/>
      <c r="AU90" s="86"/>
      <c r="AV90" s="86"/>
      <c r="AW90" s="29"/>
      <c r="AX90" s="29"/>
      <c r="AY90" s="29"/>
      <c r="AZ90" s="87"/>
      <c r="BA90" s="5"/>
    </row>
    <row r="91" spans="2:53" ht="12" customHeight="1" x14ac:dyDescent="0.25">
      <c r="B91" s="4"/>
      <c r="C91" s="42"/>
      <c r="F91" s="84"/>
      <c r="G91" s="179"/>
      <c r="H91" s="179"/>
      <c r="I91" s="179"/>
      <c r="J91" s="179"/>
      <c r="K91" s="179"/>
      <c r="L91" s="179"/>
      <c r="M91" s="179"/>
      <c r="N91" s="179"/>
      <c r="O91" s="179"/>
      <c r="P91" s="179"/>
      <c r="Q91" s="179"/>
      <c r="R91" s="179"/>
      <c r="S91" s="179"/>
      <c r="T91" s="179"/>
      <c r="U91" s="179"/>
      <c r="V91" s="179"/>
      <c r="W91" s="179"/>
      <c r="X91" s="179"/>
      <c r="Y91" s="179"/>
      <c r="Z91" s="179"/>
      <c r="AA91" s="179"/>
      <c r="AB91" s="179"/>
      <c r="AC91" s="179"/>
      <c r="AD91" s="179"/>
      <c r="AE91" s="179"/>
      <c r="AF91" s="179"/>
      <c r="AI91" s="109"/>
      <c r="AJ91" s="109"/>
      <c r="AK91" s="109"/>
      <c r="AL91" s="108"/>
      <c r="AM91" s="109"/>
      <c r="AN91" s="110"/>
      <c r="AO91" s="110"/>
      <c r="AP91" s="110"/>
      <c r="AQ91" s="110"/>
      <c r="AS91" s="86"/>
      <c r="AT91" s="86"/>
      <c r="AU91" s="86"/>
      <c r="AV91" s="86"/>
      <c r="AW91" s="29"/>
      <c r="AX91" s="29"/>
      <c r="AY91" s="29"/>
      <c r="AZ91" s="87"/>
      <c r="BA91" s="5"/>
    </row>
    <row r="92" spans="2:53" ht="12" customHeight="1" x14ac:dyDescent="0.25">
      <c r="B92" s="4"/>
      <c r="C92" s="42"/>
      <c r="F92" s="84"/>
      <c r="G92" s="179"/>
      <c r="H92" s="179"/>
      <c r="I92" s="179"/>
      <c r="J92" s="179"/>
      <c r="K92" s="179"/>
      <c r="L92" s="179"/>
      <c r="M92" s="179"/>
      <c r="N92" s="179"/>
      <c r="O92" s="179"/>
      <c r="P92" s="179"/>
      <c r="Q92" s="179"/>
      <c r="R92" s="179"/>
      <c r="S92" s="179"/>
      <c r="T92" s="179"/>
      <c r="U92" s="179"/>
      <c r="V92" s="179"/>
      <c r="W92" s="179"/>
      <c r="X92" s="179"/>
      <c r="Y92" s="179"/>
      <c r="Z92" s="179"/>
      <c r="AA92" s="179"/>
      <c r="AB92" s="179"/>
      <c r="AC92" s="179"/>
      <c r="AD92" s="179"/>
      <c r="AE92" s="179"/>
      <c r="AF92" s="179"/>
      <c r="AI92" s="222">
        <f>SUM(AI83:AQ88)</f>
        <v>0</v>
      </c>
      <c r="AJ92" s="231"/>
      <c r="AK92" s="231"/>
      <c r="AL92" s="231"/>
      <c r="AM92" s="231"/>
      <c r="AN92" s="231"/>
      <c r="AO92" s="231"/>
      <c r="AP92" s="231"/>
      <c r="AQ92" s="232"/>
      <c r="AS92" s="86"/>
      <c r="AT92" s="86"/>
      <c r="AU92" s="86"/>
      <c r="AV92" s="86"/>
      <c r="AW92" s="29"/>
      <c r="AX92" s="29"/>
      <c r="AY92" s="29"/>
      <c r="AZ92" s="87"/>
      <c r="BA92" s="5"/>
    </row>
    <row r="93" spans="2:53" ht="12" customHeight="1" x14ac:dyDescent="0.25">
      <c r="B93" s="4"/>
      <c r="C93" s="42"/>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225" t="s">
        <v>741</v>
      </c>
      <c r="AJ93" s="225"/>
      <c r="AK93" s="225"/>
      <c r="AL93" s="225"/>
      <c r="AM93" s="225"/>
      <c r="AN93" s="225"/>
      <c r="AO93" s="225"/>
      <c r="AP93" s="225"/>
      <c r="AQ93" s="225"/>
      <c r="AS93" s="84"/>
      <c r="AT93" s="86"/>
      <c r="AU93" s="86"/>
      <c r="AV93" s="86"/>
      <c r="AW93" s="29"/>
      <c r="AX93" s="29"/>
      <c r="AY93" s="29"/>
      <c r="AZ93" s="87"/>
      <c r="BA93" s="5"/>
    </row>
    <row r="94" spans="2:53" ht="12" customHeight="1" x14ac:dyDescent="0.25">
      <c r="B94" s="4"/>
      <c r="C94" s="88"/>
      <c r="D94" s="76"/>
      <c r="E94" s="79"/>
      <c r="F94" s="79"/>
      <c r="G94" s="79"/>
      <c r="H94" s="79"/>
      <c r="I94" s="79"/>
      <c r="J94" s="79"/>
      <c r="K94" s="79"/>
      <c r="L94" s="79"/>
      <c r="M94" s="79"/>
      <c r="N94" s="79"/>
      <c r="O94" s="79"/>
      <c r="P94" s="79"/>
      <c r="Q94" s="79"/>
      <c r="R94" s="79"/>
      <c r="S94" s="79"/>
      <c r="T94" s="79"/>
      <c r="U94" s="79"/>
      <c r="V94" s="79"/>
      <c r="W94" s="79"/>
      <c r="X94" s="79"/>
      <c r="Y94" s="79"/>
      <c r="Z94" s="79"/>
      <c r="AA94" s="79"/>
      <c r="AB94" s="79"/>
      <c r="AC94" s="79"/>
      <c r="AD94" s="79"/>
      <c r="AE94" s="79"/>
      <c r="AF94" s="79"/>
      <c r="AG94" s="79"/>
      <c r="AH94" s="79"/>
      <c r="AI94" s="79"/>
      <c r="AJ94" s="79"/>
      <c r="AK94" s="79"/>
      <c r="AL94" s="80"/>
      <c r="AM94" s="79"/>
      <c r="AN94" s="79"/>
      <c r="AO94" s="79"/>
      <c r="AP94" s="79"/>
      <c r="AQ94" s="79"/>
      <c r="AR94" s="76"/>
      <c r="AS94" s="79"/>
      <c r="AT94" s="79"/>
      <c r="AU94" s="79"/>
      <c r="AV94" s="79"/>
      <c r="AW94" s="79"/>
      <c r="AX94" s="79"/>
      <c r="AY94" s="79"/>
      <c r="AZ94" s="77"/>
      <c r="BA94" s="5"/>
    </row>
    <row r="95" spans="2:53" ht="12" customHeight="1" x14ac:dyDescent="0.25">
      <c r="B95" s="4"/>
      <c r="C95" s="23"/>
      <c r="D95" s="29"/>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7"/>
      <c r="AM95" s="25"/>
      <c r="AN95" s="25"/>
      <c r="AO95" s="25"/>
      <c r="AP95" s="25"/>
      <c r="AQ95" s="25"/>
      <c r="AR95" s="29"/>
      <c r="AS95" s="25"/>
      <c r="AT95" s="25"/>
      <c r="AU95" s="25"/>
      <c r="AV95" s="25"/>
      <c r="AW95" s="25"/>
      <c r="AX95" s="25"/>
      <c r="AY95" s="25"/>
      <c r="AZ95" s="25"/>
      <c r="BA95" s="5"/>
    </row>
    <row r="96" spans="2:53" ht="12" hidden="1" customHeight="1" x14ac:dyDescent="0.25">
      <c r="B96" s="4"/>
      <c r="C96" s="186" t="s">
        <v>84</v>
      </c>
      <c r="D96" s="187"/>
      <c r="E96" s="187"/>
      <c r="F96" s="187"/>
      <c r="G96" s="187"/>
      <c r="H96" s="187"/>
      <c r="I96" s="187"/>
      <c r="J96" s="187"/>
      <c r="K96" s="187"/>
      <c r="L96" s="187"/>
      <c r="M96" s="187"/>
      <c r="N96" s="187"/>
      <c r="O96" s="187"/>
      <c r="P96" s="187"/>
      <c r="Q96" s="187"/>
      <c r="R96" s="187"/>
      <c r="S96" s="187"/>
      <c r="T96" s="187"/>
      <c r="U96" s="187"/>
      <c r="V96" s="187"/>
      <c r="W96" s="187"/>
      <c r="X96" s="187"/>
      <c r="Y96" s="187"/>
      <c r="Z96" s="187"/>
      <c r="AA96" s="187"/>
      <c r="AB96" s="187"/>
      <c r="AC96" s="187"/>
      <c r="AD96" s="187"/>
      <c r="AE96" s="187"/>
      <c r="AF96" s="187"/>
      <c r="AG96" s="187"/>
      <c r="AH96" s="187"/>
      <c r="AI96" s="187"/>
      <c r="AJ96" s="187"/>
      <c r="AK96" s="187"/>
      <c r="AL96" s="187"/>
      <c r="AM96" s="187"/>
      <c r="AN96" s="187"/>
      <c r="AO96" s="187"/>
      <c r="AP96" s="187"/>
      <c r="AQ96" s="187"/>
      <c r="AR96" s="187"/>
      <c r="AS96" s="187"/>
      <c r="AT96" s="187"/>
      <c r="AU96" s="187"/>
      <c r="AV96" s="187"/>
      <c r="AW96" s="187"/>
      <c r="AX96" s="187"/>
      <c r="AY96" s="187"/>
      <c r="AZ96" s="188"/>
      <c r="BA96" s="5"/>
    </row>
    <row r="97" spans="2:53" ht="12" hidden="1" customHeight="1" x14ac:dyDescent="0.25">
      <c r="B97" s="4"/>
      <c r="C97" s="31" t="s">
        <v>85</v>
      </c>
      <c r="D97" s="17"/>
      <c r="E97" s="17"/>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7"/>
      <c r="AG97" s="17"/>
      <c r="AH97" s="17"/>
      <c r="AI97" s="17"/>
      <c r="AJ97" s="17"/>
      <c r="AK97" s="17"/>
      <c r="AL97" s="28"/>
      <c r="AM97" s="17"/>
      <c r="AN97" s="213"/>
      <c r="AO97" s="213"/>
      <c r="AP97" s="213"/>
      <c r="AQ97" s="213"/>
      <c r="AR97" s="213"/>
      <c r="AS97" s="213"/>
      <c r="AT97" s="13"/>
      <c r="AU97" s="13"/>
      <c r="AV97" s="13"/>
      <c r="AW97" s="13"/>
      <c r="AX97" s="13"/>
      <c r="AY97" s="13"/>
      <c r="AZ97" s="18"/>
      <c r="BA97" s="5"/>
    </row>
    <row r="98" spans="2:53" ht="12" hidden="1" customHeight="1" x14ac:dyDescent="0.25">
      <c r="B98" s="4"/>
      <c r="C98" s="16"/>
      <c r="D98" s="17" t="s">
        <v>86</v>
      </c>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2"/>
      <c r="AW98" s="12"/>
      <c r="AX98" s="12"/>
      <c r="AY98" s="12"/>
      <c r="AZ98" s="6"/>
      <c r="BA98" s="5"/>
    </row>
    <row r="99" spans="2:53" ht="12" hidden="1" customHeight="1" x14ac:dyDescent="0.25">
      <c r="B99" s="4"/>
      <c r="C99" s="16"/>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214" t="s">
        <v>87</v>
      </c>
      <c r="AS99" s="214"/>
      <c r="AT99" s="214"/>
      <c r="AU99" s="214"/>
      <c r="AV99" s="214"/>
      <c r="AW99" s="214"/>
      <c r="AX99" s="214"/>
      <c r="AY99" s="214"/>
      <c r="AZ99" s="6"/>
      <c r="BA99" s="5"/>
    </row>
    <row r="100" spans="2:53" ht="12" hidden="1" customHeight="1" x14ac:dyDescent="0.25">
      <c r="B100" s="4"/>
      <c r="C100" s="16"/>
      <c r="D100" s="93"/>
      <c r="E100" s="17"/>
      <c r="F100" s="17" t="s">
        <v>88</v>
      </c>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228"/>
      <c r="AS100" s="229"/>
      <c r="AT100" s="229"/>
      <c r="AU100" s="229"/>
      <c r="AV100" s="229"/>
      <c r="AW100" s="229"/>
      <c r="AX100" s="229"/>
      <c r="AY100" s="230"/>
      <c r="AZ100" s="6"/>
      <c r="BA100" s="5"/>
    </row>
    <row r="101" spans="2:53" ht="6" hidden="1" customHeight="1" x14ac:dyDescent="0.25">
      <c r="B101" s="4"/>
      <c r="C101" s="16"/>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36"/>
      <c r="AS101" s="36"/>
      <c r="AT101" s="36"/>
      <c r="AU101" s="36"/>
      <c r="AV101" s="36"/>
      <c r="AW101" s="36"/>
      <c r="AX101" s="37"/>
      <c r="AY101" s="37"/>
      <c r="AZ101" s="6"/>
      <c r="BA101" s="5"/>
    </row>
    <row r="102" spans="2:53" ht="12" hidden="1" customHeight="1" x14ac:dyDescent="0.25">
      <c r="B102" s="4"/>
      <c r="C102" s="16"/>
      <c r="D102" s="93"/>
      <c r="E102" s="17"/>
      <c r="F102" s="17" t="s">
        <v>89</v>
      </c>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228"/>
      <c r="AS102" s="229"/>
      <c r="AT102" s="229"/>
      <c r="AU102" s="229"/>
      <c r="AV102" s="229"/>
      <c r="AW102" s="229"/>
      <c r="AX102" s="229"/>
      <c r="AY102" s="230"/>
      <c r="AZ102" s="6"/>
      <c r="BA102" s="5"/>
    </row>
    <row r="103" spans="2:53" ht="6" hidden="1" customHeight="1" x14ac:dyDescent="0.25">
      <c r="B103" s="4"/>
      <c r="C103" s="16"/>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36"/>
      <c r="AS103" s="36"/>
      <c r="AT103" s="36"/>
      <c r="AU103" s="36"/>
      <c r="AV103" s="36"/>
      <c r="AW103" s="36"/>
      <c r="AX103" s="37"/>
      <c r="AY103" s="37"/>
      <c r="AZ103" s="6"/>
      <c r="BA103" s="5"/>
    </row>
    <row r="104" spans="2:53" ht="12" hidden="1" customHeight="1" x14ac:dyDescent="0.25">
      <c r="B104" s="4"/>
      <c r="C104" s="16"/>
      <c r="D104" s="93"/>
      <c r="E104" s="17"/>
      <c r="F104" s="17" t="s">
        <v>90</v>
      </c>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228"/>
      <c r="AS104" s="229"/>
      <c r="AT104" s="229"/>
      <c r="AU104" s="229"/>
      <c r="AV104" s="229"/>
      <c r="AW104" s="229"/>
      <c r="AX104" s="229"/>
      <c r="AY104" s="230"/>
      <c r="AZ104" s="6"/>
      <c r="BA104" s="5"/>
    </row>
    <row r="105" spans="2:53" ht="6" hidden="1" customHeight="1" x14ac:dyDescent="0.25">
      <c r="B105" s="4"/>
      <c r="C105" s="16"/>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36"/>
      <c r="AS105" s="36"/>
      <c r="AT105" s="36"/>
      <c r="AU105" s="36"/>
      <c r="AV105" s="36"/>
      <c r="AW105" s="36"/>
      <c r="AX105" s="37"/>
      <c r="AY105" s="37"/>
      <c r="AZ105" s="6"/>
      <c r="BA105" s="5"/>
    </row>
    <row r="106" spans="2:53" ht="12" hidden="1" customHeight="1" x14ac:dyDescent="0.25">
      <c r="B106" s="4"/>
      <c r="C106" s="16"/>
      <c r="D106" s="93"/>
      <c r="E106" s="17"/>
      <c r="F106" s="17" t="s">
        <v>91</v>
      </c>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228"/>
      <c r="AS106" s="229"/>
      <c r="AT106" s="229"/>
      <c r="AU106" s="229"/>
      <c r="AV106" s="229"/>
      <c r="AW106" s="229"/>
      <c r="AX106" s="229"/>
      <c r="AY106" s="230"/>
      <c r="AZ106" s="6"/>
      <c r="BA106" s="5"/>
    </row>
    <row r="107" spans="2:53" ht="6" hidden="1" customHeight="1" x14ac:dyDescent="0.25">
      <c r="B107" s="4"/>
      <c r="C107" s="16"/>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36"/>
      <c r="AS107" s="36"/>
      <c r="AT107" s="36"/>
      <c r="AU107" s="36"/>
      <c r="AV107" s="36"/>
      <c r="AW107" s="36"/>
      <c r="AX107" s="37"/>
      <c r="AY107" s="37"/>
      <c r="AZ107" s="6"/>
      <c r="BA107" s="5"/>
    </row>
    <row r="108" spans="2:53" ht="12" hidden="1" customHeight="1" x14ac:dyDescent="0.25">
      <c r="B108" s="4"/>
      <c r="C108" s="16"/>
      <c r="D108" s="93"/>
      <c r="E108" s="17"/>
      <c r="F108" s="17" t="s">
        <v>92</v>
      </c>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228"/>
      <c r="AS108" s="229"/>
      <c r="AT108" s="229"/>
      <c r="AU108" s="229"/>
      <c r="AV108" s="229"/>
      <c r="AW108" s="229"/>
      <c r="AX108" s="229"/>
      <c r="AY108" s="230"/>
      <c r="AZ108" s="6"/>
      <c r="BA108" s="5"/>
    </row>
    <row r="109" spans="2:53" ht="6" hidden="1" customHeight="1" x14ac:dyDescent="0.25">
      <c r="B109" s="4"/>
      <c r="C109" s="16"/>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36"/>
      <c r="AS109" s="36"/>
      <c r="AT109" s="36"/>
      <c r="AU109" s="36"/>
      <c r="AV109" s="36"/>
      <c r="AW109" s="36"/>
      <c r="AX109" s="37"/>
      <c r="AY109" s="37"/>
      <c r="AZ109" s="6"/>
      <c r="BA109" s="5"/>
    </row>
    <row r="110" spans="2:53" ht="12" hidden="1" customHeight="1" x14ac:dyDescent="0.25">
      <c r="B110" s="4"/>
      <c r="C110" s="16"/>
      <c r="D110" s="93"/>
      <c r="E110" s="17"/>
      <c r="F110" s="17" t="s">
        <v>93</v>
      </c>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228"/>
      <c r="AS110" s="229"/>
      <c r="AT110" s="229"/>
      <c r="AU110" s="229"/>
      <c r="AV110" s="229"/>
      <c r="AW110" s="229"/>
      <c r="AX110" s="229"/>
      <c r="AY110" s="230"/>
      <c r="AZ110" s="6"/>
      <c r="BA110" s="5"/>
    </row>
    <row r="111" spans="2:53" ht="6" hidden="1" customHeight="1" x14ac:dyDescent="0.25">
      <c r="B111" s="4"/>
      <c r="C111" s="16"/>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36"/>
      <c r="AS111" s="36"/>
      <c r="AT111" s="36"/>
      <c r="AU111" s="36"/>
      <c r="AV111" s="36"/>
      <c r="AW111" s="36"/>
      <c r="AX111" s="37"/>
      <c r="AY111" s="37"/>
      <c r="AZ111" s="6"/>
      <c r="BA111" s="5"/>
    </row>
    <row r="112" spans="2:53" ht="12" hidden="1" customHeight="1" x14ac:dyDescent="0.25">
      <c r="B112" s="4"/>
      <c r="C112" s="16"/>
      <c r="D112" s="93"/>
      <c r="E112" s="17"/>
      <c r="F112" s="17" t="s">
        <v>94</v>
      </c>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228"/>
      <c r="AS112" s="229"/>
      <c r="AT112" s="229"/>
      <c r="AU112" s="229"/>
      <c r="AV112" s="229"/>
      <c r="AW112" s="229"/>
      <c r="AX112" s="229"/>
      <c r="AY112" s="230"/>
      <c r="AZ112" s="6"/>
      <c r="BA112" s="5"/>
    </row>
    <row r="113" spans="2:53" ht="6" hidden="1" customHeight="1" x14ac:dyDescent="0.25">
      <c r="B113" s="4"/>
      <c r="C113" s="16"/>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36"/>
      <c r="AS113" s="36"/>
      <c r="AT113" s="36"/>
      <c r="AU113" s="36"/>
      <c r="AV113" s="36"/>
      <c r="AW113" s="36"/>
      <c r="AX113" s="37"/>
      <c r="AY113" s="37"/>
      <c r="AZ113" s="6"/>
      <c r="BA113" s="5"/>
    </row>
    <row r="114" spans="2:53" ht="12" hidden="1" customHeight="1" x14ac:dyDescent="0.25">
      <c r="B114" s="4"/>
      <c r="C114" s="16"/>
      <c r="D114" s="93"/>
      <c r="E114" s="17"/>
      <c r="F114" s="17" t="s">
        <v>95</v>
      </c>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228"/>
      <c r="AS114" s="229"/>
      <c r="AT114" s="229"/>
      <c r="AU114" s="229"/>
      <c r="AV114" s="229"/>
      <c r="AW114" s="229"/>
      <c r="AX114" s="229"/>
      <c r="AY114" s="230"/>
      <c r="AZ114" s="6"/>
      <c r="BA114" s="5"/>
    </row>
    <row r="115" spans="2:53" ht="6" hidden="1" customHeight="1" x14ac:dyDescent="0.25">
      <c r="B115" s="4"/>
      <c r="C115" s="16"/>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36"/>
      <c r="AS115" s="36"/>
      <c r="AT115" s="36"/>
      <c r="AU115" s="36"/>
      <c r="AV115" s="36"/>
      <c r="AW115" s="36"/>
      <c r="AX115" s="37"/>
      <c r="AY115" s="37"/>
      <c r="AZ115" s="6"/>
      <c r="BA115" s="5"/>
    </row>
    <row r="116" spans="2:53" ht="12" hidden="1" customHeight="1" x14ac:dyDescent="0.25">
      <c r="B116" s="4"/>
      <c r="C116" s="16"/>
      <c r="D116" s="93"/>
      <c r="E116" s="17"/>
      <c r="F116" s="17" t="s">
        <v>96</v>
      </c>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228"/>
      <c r="AS116" s="229"/>
      <c r="AT116" s="229"/>
      <c r="AU116" s="229"/>
      <c r="AV116" s="229"/>
      <c r="AW116" s="229"/>
      <c r="AX116" s="229"/>
      <c r="AY116" s="230"/>
      <c r="AZ116" s="6"/>
      <c r="BA116" s="5"/>
    </row>
    <row r="117" spans="2:53" ht="6" hidden="1" customHeight="1" x14ac:dyDescent="0.25">
      <c r="B117" s="4"/>
      <c r="C117" s="16"/>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36"/>
      <c r="AS117" s="36"/>
      <c r="AT117" s="36"/>
      <c r="AU117" s="36"/>
      <c r="AV117" s="36"/>
      <c r="AW117" s="36"/>
      <c r="AX117" s="37"/>
      <c r="AY117" s="37"/>
      <c r="AZ117" s="6"/>
      <c r="BA117" s="5"/>
    </row>
    <row r="118" spans="2:53" ht="12" hidden="1" customHeight="1" x14ac:dyDescent="0.25">
      <c r="B118" s="4"/>
      <c r="C118" s="16"/>
      <c r="D118" s="93"/>
      <c r="E118" s="17"/>
      <c r="F118" s="17" t="s">
        <v>97</v>
      </c>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228"/>
      <c r="AS118" s="229"/>
      <c r="AT118" s="229"/>
      <c r="AU118" s="229"/>
      <c r="AV118" s="229"/>
      <c r="AW118" s="229"/>
      <c r="AX118" s="229"/>
      <c r="AY118" s="230"/>
      <c r="AZ118" s="6"/>
      <c r="BA118" s="5"/>
    </row>
    <row r="119" spans="2:53" ht="6" hidden="1" customHeight="1" x14ac:dyDescent="0.25">
      <c r="B119" s="4"/>
      <c r="C119" s="16"/>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2"/>
      <c r="AY119" s="12"/>
      <c r="AZ119" s="6"/>
      <c r="BA119" s="5"/>
    </row>
    <row r="120" spans="2:53" ht="12" hidden="1" customHeight="1" x14ac:dyDescent="0.25">
      <c r="B120" s="4"/>
      <c r="C120" s="16"/>
      <c r="D120" s="17" t="s">
        <v>98</v>
      </c>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2"/>
      <c r="AY120" s="12"/>
      <c r="AZ120" s="6"/>
      <c r="BA120" s="5"/>
    </row>
    <row r="121" spans="2:53" ht="12" hidden="1" customHeight="1" x14ac:dyDescent="0.25">
      <c r="B121" s="4"/>
      <c r="C121" s="16"/>
      <c r="D121" s="247"/>
      <c r="E121" s="248"/>
      <c r="F121" s="248"/>
      <c r="G121" s="248"/>
      <c r="H121" s="248"/>
      <c r="I121" s="248"/>
      <c r="J121" s="248"/>
      <c r="K121" s="248"/>
      <c r="L121" s="248"/>
      <c r="M121" s="248"/>
      <c r="N121" s="248"/>
      <c r="O121" s="248"/>
      <c r="P121" s="248"/>
      <c r="Q121" s="248"/>
      <c r="R121" s="248"/>
      <c r="S121" s="248"/>
      <c r="T121" s="248"/>
      <c r="U121" s="248"/>
      <c r="V121" s="248"/>
      <c r="W121" s="248"/>
      <c r="X121" s="248"/>
      <c r="Y121" s="248"/>
      <c r="Z121" s="248"/>
      <c r="AA121" s="248"/>
      <c r="AB121" s="248"/>
      <c r="AC121" s="248"/>
      <c r="AD121" s="248"/>
      <c r="AE121" s="248"/>
      <c r="AF121" s="248"/>
      <c r="AG121" s="248"/>
      <c r="AH121" s="248"/>
      <c r="AI121" s="248"/>
      <c r="AJ121" s="248"/>
      <c r="AK121" s="248"/>
      <c r="AL121" s="248"/>
      <c r="AM121" s="248"/>
      <c r="AN121" s="248"/>
      <c r="AO121" s="248"/>
      <c r="AP121" s="248"/>
      <c r="AQ121" s="248"/>
      <c r="AR121" s="248"/>
      <c r="AS121" s="248"/>
      <c r="AT121" s="248"/>
      <c r="AU121" s="248"/>
      <c r="AV121" s="248"/>
      <c r="AW121" s="248"/>
      <c r="AX121" s="248"/>
      <c r="AY121" s="249"/>
      <c r="AZ121" s="6"/>
      <c r="BA121" s="5"/>
    </row>
    <row r="122" spans="2:53" ht="12" hidden="1" customHeight="1" x14ac:dyDescent="0.25">
      <c r="B122" s="4"/>
      <c r="C122" s="16"/>
      <c r="D122" s="250"/>
      <c r="E122" s="251"/>
      <c r="F122" s="251"/>
      <c r="G122" s="251"/>
      <c r="H122" s="251"/>
      <c r="I122" s="251"/>
      <c r="J122" s="251"/>
      <c r="K122" s="251"/>
      <c r="L122" s="251"/>
      <c r="M122" s="251"/>
      <c r="N122" s="251"/>
      <c r="O122" s="251"/>
      <c r="P122" s="251"/>
      <c r="Q122" s="251"/>
      <c r="R122" s="251"/>
      <c r="S122" s="251"/>
      <c r="T122" s="251"/>
      <c r="U122" s="251"/>
      <c r="V122" s="251"/>
      <c r="W122" s="251"/>
      <c r="X122" s="251"/>
      <c r="Y122" s="251"/>
      <c r="Z122" s="251"/>
      <c r="AA122" s="251"/>
      <c r="AB122" s="251"/>
      <c r="AC122" s="251"/>
      <c r="AD122" s="251"/>
      <c r="AE122" s="251"/>
      <c r="AF122" s="251"/>
      <c r="AG122" s="251"/>
      <c r="AH122" s="251"/>
      <c r="AI122" s="251"/>
      <c r="AJ122" s="251"/>
      <c r="AK122" s="251"/>
      <c r="AL122" s="251"/>
      <c r="AM122" s="251"/>
      <c r="AN122" s="251"/>
      <c r="AO122" s="251"/>
      <c r="AP122" s="251"/>
      <c r="AQ122" s="251"/>
      <c r="AR122" s="251"/>
      <c r="AS122" s="251"/>
      <c r="AT122" s="251"/>
      <c r="AU122" s="251"/>
      <c r="AV122" s="251"/>
      <c r="AW122" s="251"/>
      <c r="AX122" s="251"/>
      <c r="AY122" s="252"/>
      <c r="AZ122" s="6"/>
      <c r="BA122" s="5"/>
    </row>
    <row r="123" spans="2:53" ht="12" hidden="1" customHeight="1" x14ac:dyDescent="0.25">
      <c r="B123" s="4"/>
      <c r="C123" s="16"/>
      <c r="D123" s="250"/>
      <c r="E123" s="251"/>
      <c r="F123" s="251"/>
      <c r="G123" s="251"/>
      <c r="H123" s="251"/>
      <c r="I123" s="251"/>
      <c r="J123" s="251"/>
      <c r="K123" s="251"/>
      <c r="L123" s="251"/>
      <c r="M123" s="251"/>
      <c r="N123" s="251"/>
      <c r="O123" s="251"/>
      <c r="P123" s="251"/>
      <c r="Q123" s="251"/>
      <c r="R123" s="251"/>
      <c r="S123" s="251"/>
      <c r="T123" s="251"/>
      <c r="U123" s="251"/>
      <c r="V123" s="251"/>
      <c r="W123" s="251"/>
      <c r="X123" s="251"/>
      <c r="Y123" s="251"/>
      <c r="Z123" s="251"/>
      <c r="AA123" s="251"/>
      <c r="AB123" s="251"/>
      <c r="AC123" s="251"/>
      <c r="AD123" s="251"/>
      <c r="AE123" s="251"/>
      <c r="AF123" s="251"/>
      <c r="AG123" s="251"/>
      <c r="AH123" s="251"/>
      <c r="AI123" s="251"/>
      <c r="AJ123" s="251"/>
      <c r="AK123" s="251"/>
      <c r="AL123" s="251"/>
      <c r="AM123" s="251"/>
      <c r="AN123" s="251"/>
      <c r="AO123" s="251"/>
      <c r="AP123" s="251"/>
      <c r="AQ123" s="251"/>
      <c r="AR123" s="251"/>
      <c r="AS123" s="251"/>
      <c r="AT123" s="251"/>
      <c r="AU123" s="251"/>
      <c r="AV123" s="251"/>
      <c r="AW123" s="251"/>
      <c r="AX123" s="251"/>
      <c r="AY123" s="252"/>
      <c r="AZ123" s="6"/>
      <c r="BA123" s="5"/>
    </row>
    <row r="124" spans="2:53" ht="12" hidden="1" customHeight="1" x14ac:dyDescent="0.25">
      <c r="B124" s="4"/>
      <c r="C124" s="16"/>
      <c r="D124" s="253"/>
      <c r="E124" s="254"/>
      <c r="F124" s="254"/>
      <c r="G124" s="254"/>
      <c r="H124" s="254"/>
      <c r="I124" s="254"/>
      <c r="J124" s="254"/>
      <c r="K124" s="254"/>
      <c r="L124" s="254"/>
      <c r="M124" s="254"/>
      <c r="N124" s="254"/>
      <c r="O124" s="254"/>
      <c r="P124" s="254"/>
      <c r="Q124" s="254"/>
      <c r="R124" s="254"/>
      <c r="S124" s="254"/>
      <c r="T124" s="254"/>
      <c r="U124" s="254"/>
      <c r="V124" s="254"/>
      <c r="W124" s="254"/>
      <c r="X124" s="254"/>
      <c r="Y124" s="254"/>
      <c r="Z124" s="254"/>
      <c r="AA124" s="254"/>
      <c r="AB124" s="254"/>
      <c r="AC124" s="254"/>
      <c r="AD124" s="254"/>
      <c r="AE124" s="254"/>
      <c r="AF124" s="254"/>
      <c r="AG124" s="254"/>
      <c r="AH124" s="254"/>
      <c r="AI124" s="254"/>
      <c r="AJ124" s="254"/>
      <c r="AK124" s="254"/>
      <c r="AL124" s="254"/>
      <c r="AM124" s="254"/>
      <c r="AN124" s="254"/>
      <c r="AO124" s="254"/>
      <c r="AP124" s="254"/>
      <c r="AQ124" s="254"/>
      <c r="AR124" s="254"/>
      <c r="AS124" s="254"/>
      <c r="AT124" s="254"/>
      <c r="AU124" s="254"/>
      <c r="AV124" s="254"/>
      <c r="AW124" s="254"/>
      <c r="AX124" s="254"/>
      <c r="AY124" s="255"/>
      <c r="AZ124" s="6"/>
      <c r="BA124" s="5"/>
    </row>
    <row r="125" spans="2:53" ht="12" hidden="1" customHeight="1" x14ac:dyDescent="0.25">
      <c r="B125" s="4"/>
      <c r="C125" s="19"/>
      <c r="D125" s="7"/>
      <c r="E125" s="20"/>
      <c r="F125" s="20"/>
      <c r="G125" s="20"/>
      <c r="H125" s="20"/>
      <c r="I125" s="20"/>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1"/>
      <c r="AM125" s="20"/>
      <c r="AN125" s="20"/>
      <c r="AO125" s="20"/>
      <c r="AP125" s="20"/>
      <c r="AQ125" s="20"/>
      <c r="AR125" s="7"/>
      <c r="AS125" s="20"/>
      <c r="AT125" s="20"/>
      <c r="AU125" s="20"/>
      <c r="AV125" s="20"/>
      <c r="AW125" s="20"/>
      <c r="AX125" s="20"/>
      <c r="AY125" s="20"/>
      <c r="AZ125" s="22"/>
      <c r="BA125" s="5"/>
    </row>
    <row r="126" spans="2:53" ht="12" hidden="1" customHeight="1" x14ac:dyDescent="0.25">
      <c r="B126" s="4"/>
      <c r="C126" s="29"/>
      <c r="D126" s="29"/>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7"/>
      <c r="AM126" s="25"/>
      <c r="AN126" s="25"/>
      <c r="AO126" s="25"/>
      <c r="AP126" s="25"/>
      <c r="AQ126" s="25"/>
      <c r="AR126" s="29"/>
      <c r="AU126" s="25"/>
      <c r="AV126" s="25"/>
      <c r="AW126" s="25"/>
      <c r="AX126" s="25"/>
      <c r="AY126" s="25"/>
      <c r="AZ126" s="25"/>
      <c r="BA126" s="5"/>
    </row>
    <row r="127" spans="2:53" ht="12" customHeight="1" x14ac:dyDescent="0.25">
      <c r="B127" s="4"/>
      <c r="C127" s="186" t="s">
        <v>106</v>
      </c>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7"/>
      <c r="AG127" s="187"/>
      <c r="AH127" s="187"/>
      <c r="AI127" s="187"/>
      <c r="AJ127" s="187"/>
      <c r="AK127" s="187"/>
      <c r="AL127" s="187"/>
      <c r="AM127" s="187"/>
      <c r="AN127" s="187"/>
      <c r="AO127" s="187"/>
      <c r="AP127" s="187"/>
      <c r="AQ127" s="187"/>
      <c r="AR127" s="187"/>
      <c r="AS127" s="187"/>
      <c r="AT127" s="187"/>
      <c r="AU127" s="187"/>
      <c r="AV127" s="187"/>
      <c r="AW127" s="187"/>
      <c r="AX127" s="187"/>
      <c r="AY127" s="187"/>
      <c r="AZ127" s="188"/>
      <c r="BA127" s="5"/>
    </row>
    <row r="128" spans="2:53" ht="12" customHeight="1" x14ac:dyDescent="0.25">
      <c r="B128" s="4"/>
      <c r="C128" s="104"/>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c r="AH128" s="70"/>
      <c r="AI128" s="70"/>
      <c r="AJ128" s="70"/>
      <c r="AK128" s="70"/>
      <c r="AL128" s="105"/>
      <c r="AM128" s="40"/>
      <c r="AN128" s="40"/>
      <c r="AO128" s="40"/>
      <c r="AP128" s="40"/>
      <c r="AQ128" s="40"/>
      <c r="AR128" s="40"/>
      <c r="AS128" s="40"/>
      <c r="AT128" s="40"/>
      <c r="AU128" s="40"/>
      <c r="AV128" s="40"/>
      <c r="AW128" s="40"/>
      <c r="AX128" s="40"/>
      <c r="AY128" s="40"/>
      <c r="AZ128" s="72"/>
      <c r="BA128" s="5"/>
    </row>
    <row r="129" spans="2:53" ht="12" customHeight="1" x14ac:dyDescent="0.25">
      <c r="B129" s="4"/>
      <c r="C129" s="75"/>
      <c r="D129" s="25" t="s">
        <v>70</v>
      </c>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7"/>
      <c r="AM129" s="26" t="s">
        <v>737</v>
      </c>
      <c r="AO129" s="209">
        <f>AI44</f>
        <v>0</v>
      </c>
      <c r="AP129" s="226"/>
      <c r="AQ129" s="226"/>
      <c r="AR129" s="226"/>
      <c r="AS129" s="226"/>
      <c r="AT129" s="226"/>
      <c r="AU129" s="226"/>
      <c r="AV129" s="226"/>
      <c r="AW129" s="227"/>
      <c r="AZ129" s="74"/>
      <c r="BA129" s="5"/>
    </row>
    <row r="130" spans="2:53" ht="12" customHeight="1" x14ac:dyDescent="0.25">
      <c r="B130" s="4"/>
      <c r="C130" s="7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7"/>
      <c r="AM130" s="26"/>
      <c r="AZ130" s="74"/>
      <c r="BA130" s="5"/>
    </row>
    <row r="131" spans="2:53" ht="12" customHeight="1" x14ac:dyDescent="0.25">
      <c r="B131" s="4"/>
      <c r="C131" s="75"/>
      <c r="D131" s="25" t="s">
        <v>76</v>
      </c>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7"/>
      <c r="AM131" s="26" t="s">
        <v>738</v>
      </c>
      <c r="AO131" s="209">
        <f>AI56</f>
        <v>0</v>
      </c>
      <c r="AP131" s="226"/>
      <c r="AQ131" s="226"/>
      <c r="AR131" s="226"/>
      <c r="AS131" s="226"/>
      <c r="AT131" s="226"/>
      <c r="AU131" s="226"/>
      <c r="AV131" s="226"/>
      <c r="AW131" s="227"/>
      <c r="AZ131" s="74"/>
      <c r="BA131" s="5"/>
    </row>
    <row r="132" spans="2:53" ht="12" customHeight="1" x14ac:dyDescent="0.25">
      <c r="B132" s="4"/>
      <c r="C132" s="7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7"/>
      <c r="AM132" s="26"/>
      <c r="AZ132" s="74"/>
      <c r="BA132" s="5"/>
    </row>
    <row r="133" spans="2:53" ht="12" customHeight="1" x14ac:dyDescent="0.25">
      <c r="B133" s="4"/>
      <c r="C133" s="75"/>
      <c r="D133" s="25" t="s">
        <v>78</v>
      </c>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7"/>
      <c r="AM133" s="26" t="s">
        <v>739</v>
      </c>
      <c r="AO133" s="209">
        <f>AI67</f>
        <v>0</v>
      </c>
      <c r="AP133" s="226"/>
      <c r="AQ133" s="226"/>
      <c r="AR133" s="226"/>
      <c r="AS133" s="226"/>
      <c r="AT133" s="226"/>
      <c r="AU133" s="226"/>
      <c r="AV133" s="226"/>
      <c r="AW133" s="227"/>
      <c r="AZ133" s="74"/>
      <c r="BA133" s="5"/>
    </row>
    <row r="134" spans="2:53" ht="12" customHeight="1" x14ac:dyDescent="0.25">
      <c r="B134" s="4"/>
      <c r="C134" s="75"/>
      <c r="D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7"/>
      <c r="AM134" s="26"/>
      <c r="AZ134" s="74"/>
      <c r="BA134" s="5"/>
    </row>
    <row r="135" spans="2:53" ht="12" customHeight="1" x14ac:dyDescent="0.25">
      <c r="B135" s="4"/>
      <c r="C135" s="75"/>
      <c r="D135" s="25" t="s">
        <v>762</v>
      </c>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7"/>
      <c r="AM135" s="26" t="s">
        <v>740</v>
      </c>
      <c r="AO135" s="209">
        <f>AI78</f>
        <v>0</v>
      </c>
      <c r="AP135" s="226"/>
      <c r="AQ135" s="226"/>
      <c r="AR135" s="226"/>
      <c r="AS135" s="226"/>
      <c r="AT135" s="226"/>
      <c r="AU135" s="226"/>
      <c r="AV135" s="226"/>
      <c r="AW135" s="227"/>
      <c r="AZ135" s="74"/>
      <c r="BA135" s="5"/>
    </row>
    <row r="136" spans="2:53" ht="12" customHeight="1" x14ac:dyDescent="0.25">
      <c r="B136" s="4"/>
      <c r="C136" s="7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7"/>
      <c r="AM136" s="26"/>
      <c r="AZ136" s="74"/>
      <c r="BA136" s="5"/>
    </row>
    <row r="137" spans="2:53" ht="12" customHeight="1" x14ac:dyDescent="0.25">
      <c r="B137" s="4"/>
      <c r="C137" s="75"/>
      <c r="D137" s="25" t="s">
        <v>100</v>
      </c>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7"/>
      <c r="AM137" s="26" t="s">
        <v>741</v>
      </c>
      <c r="AO137" s="209">
        <f>AI92</f>
        <v>0</v>
      </c>
      <c r="AP137" s="226"/>
      <c r="AQ137" s="226"/>
      <c r="AR137" s="226"/>
      <c r="AS137" s="226"/>
      <c r="AT137" s="226"/>
      <c r="AU137" s="226"/>
      <c r="AV137" s="226"/>
      <c r="AW137" s="227"/>
      <c r="AZ137" s="74"/>
      <c r="BA137" s="5"/>
    </row>
    <row r="138" spans="2:53" ht="12" customHeight="1" thickBot="1" x14ac:dyDescent="0.3">
      <c r="B138" s="4"/>
      <c r="C138" s="7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7"/>
      <c r="AM138" s="26"/>
      <c r="AZ138" s="74"/>
      <c r="BA138" s="5"/>
    </row>
    <row r="139" spans="2:53" ht="12" customHeight="1" thickBot="1" x14ac:dyDescent="0.3">
      <c r="B139" s="4"/>
      <c r="C139" s="75"/>
      <c r="D139" s="29" t="str">
        <f>"Total des dépenses réelles de "&amp;'1. Identitié du requérant'!AV44</f>
        <v>Total des dépenses réelles de 2024</v>
      </c>
      <c r="AC139" s="25"/>
      <c r="AD139" s="25"/>
      <c r="AE139" s="25"/>
      <c r="AF139" s="25"/>
      <c r="AG139" s="25"/>
      <c r="AH139" s="25"/>
      <c r="AI139" s="25"/>
      <c r="AJ139" s="25"/>
      <c r="AK139" s="25"/>
      <c r="AL139" s="27"/>
      <c r="AM139" s="26" t="s">
        <v>742</v>
      </c>
      <c r="AO139" s="236">
        <f>AI92+AI78+AI67+AI56+AI44</f>
        <v>0</v>
      </c>
      <c r="AP139" s="237"/>
      <c r="AQ139" s="237"/>
      <c r="AR139" s="237"/>
      <c r="AS139" s="237"/>
      <c r="AT139" s="237"/>
      <c r="AU139" s="237"/>
      <c r="AV139" s="237"/>
      <c r="AW139" s="238"/>
      <c r="AZ139" s="74"/>
      <c r="BA139" s="5"/>
    </row>
    <row r="140" spans="2:53" ht="12" customHeight="1" thickBot="1" x14ac:dyDescent="0.3">
      <c r="B140" s="4"/>
      <c r="C140" s="75"/>
      <c r="D140" s="211" t="str">
        <f>'2. Remboursement T1, T2, T3'!D140</f>
        <v>Total des dépenses réelles de 2023</v>
      </c>
      <c r="E140" s="211"/>
      <c r="F140" s="211"/>
      <c r="G140" s="211"/>
      <c r="H140" s="211"/>
      <c r="I140" s="211"/>
      <c r="J140" s="211"/>
      <c r="K140" s="211"/>
      <c r="L140" s="211"/>
      <c r="M140" s="211"/>
      <c r="N140" s="211"/>
      <c r="O140" s="211"/>
      <c r="P140" s="211"/>
      <c r="Q140" s="211"/>
      <c r="R140" s="211"/>
      <c r="S140" s="211"/>
      <c r="T140" s="211"/>
      <c r="U140" s="211"/>
      <c r="V140" s="211"/>
      <c r="W140" s="211"/>
      <c r="X140" s="211"/>
      <c r="Y140" s="211"/>
      <c r="Z140" s="211"/>
      <c r="AA140" s="211"/>
      <c r="AB140" s="211"/>
      <c r="AC140" s="25"/>
      <c r="AD140" s="25"/>
      <c r="AE140" s="25"/>
      <c r="AF140" s="25"/>
      <c r="AG140" s="25"/>
      <c r="AH140" s="25"/>
      <c r="AI140" s="25"/>
      <c r="AJ140" s="25"/>
      <c r="AK140" s="25"/>
      <c r="AL140" s="27"/>
      <c r="AZ140" s="74"/>
      <c r="BA140" s="5"/>
    </row>
    <row r="141" spans="2:53" ht="12" customHeight="1" thickBot="1" x14ac:dyDescent="0.3">
      <c r="B141" s="4"/>
      <c r="C141" s="75"/>
      <c r="D141" s="211"/>
      <c r="E141" s="211"/>
      <c r="F141" s="211"/>
      <c r="G141" s="211"/>
      <c r="H141" s="211"/>
      <c r="I141" s="211"/>
      <c r="J141" s="211"/>
      <c r="K141" s="211"/>
      <c r="L141" s="211"/>
      <c r="M141" s="211"/>
      <c r="N141" s="211"/>
      <c r="O141" s="211"/>
      <c r="P141" s="211"/>
      <c r="Q141" s="211"/>
      <c r="R141" s="211"/>
      <c r="S141" s="211"/>
      <c r="T141" s="211"/>
      <c r="U141" s="211"/>
      <c r="V141" s="211"/>
      <c r="W141" s="211"/>
      <c r="X141" s="211"/>
      <c r="Y141" s="211"/>
      <c r="Z141" s="211"/>
      <c r="AA141" s="211"/>
      <c r="AB141" s="211"/>
      <c r="AC141" s="25"/>
      <c r="AD141" s="25"/>
      <c r="AE141" s="25"/>
      <c r="AF141" s="25"/>
      <c r="AG141" s="25"/>
      <c r="AH141" s="25"/>
      <c r="AI141" s="25"/>
      <c r="AJ141" s="25"/>
      <c r="AK141" s="25"/>
      <c r="AL141" s="27"/>
      <c r="AM141" s="26" t="s">
        <v>743</v>
      </c>
      <c r="AO141" s="236">
        <f>'2. Remboursement T1, T2, T3'!AO140</f>
        <v>0</v>
      </c>
      <c r="AP141" s="237"/>
      <c r="AQ141" s="237"/>
      <c r="AR141" s="237"/>
      <c r="AS141" s="237"/>
      <c r="AT141" s="237"/>
      <c r="AU141" s="237"/>
      <c r="AV141" s="237"/>
      <c r="AW141" s="238"/>
      <c r="AZ141" s="74"/>
      <c r="BA141" s="5"/>
    </row>
    <row r="142" spans="2:53" ht="12" customHeight="1" thickBot="1" x14ac:dyDescent="0.3">
      <c r="B142" s="4"/>
      <c r="C142" s="75"/>
      <c r="D142" s="97"/>
      <c r="E142" s="97"/>
      <c r="F142" s="97"/>
      <c r="G142" s="97"/>
      <c r="H142" s="97"/>
      <c r="I142" s="97"/>
      <c r="J142" s="97"/>
      <c r="K142" s="97"/>
      <c r="L142" s="97"/>
      <c r="M142" s="97"/>
      <c r="N142" s="97"/>
      <c r="O142" s="97"/>
      <c r="P142" s="97"/>
      <c r="Q142" s="97"/>
      <c r="R142" s="97"/>
      <c r="S142" s="97"/>
      <c r="T142" s="97"/>
      <c r="U142" s="97"/>
      <c r="V142" s="97"/>
      <c r="W142" s="97"/>
      <c r="X142" s="97"/>
      <c r="Y142" s="97"/>
      <c r="Z142" s="97"/>
      <c r="AA142" s="97"/>
      <c r="AB142" s="97"/>
      <c r="AC142" s="25"/>
      <c r="AD142" s="25"/>
      <c r="AE142" s="25"/>
      <c r="AF142" s="25"/>
      <c r="AG142" s="25"/>
      <c r="AH142" s="25"/>
      <c r="AI142" s="25"/>
      <c r="AJ142" s="25"/>
      <c r="AK142" s="25"/>
      <c r="AL142" s="27"/>
      <c r="AM142" s="26"/>
      <c r="AZ142" s="74"/>
      <c r="BA142" s="5"/>
    </row>
    <row r="143" spans="2:53" ht="12" customHeight="1" thickBot="1" x14ac:dyDescent="0.3">
      <c r="B143" s="4"/>
      <c r="C143" s="75"/>
      <c r="D143" s="141" t="str">
        <f>"Différence entre les dépenses réelles de "&amp;'1. Identitié du requérant'!AV44&amp;" et celles de "&amp;'1. Identitié du requérant'!AV42</f>
        <v>Différence entre les dépenses réelles de 2024 et celles de 2023</v>
      </c>
      <c r="E143" s="97"/>
      <c r="F143" s="97"/>
      <c r="G143" s="97"/>
      <c r="H143" s="97"/>
      <c r="I143" s="97"/>
      <c r="J143" s="97"/>
      <c r="K143" s="97"/>
      <c r="L143" s="97"/>
      <c r="M143" s="97"/>
      <c r="N143" s="97"/>
      <c r="O143" s="97"/>
      <c r="P143" s="97"/>
      <c r="Q143" s="97"/>
      <c r="R143" s="97"/>
      <c r="S143" s="97"/>
      <c r="T143" s="97"/>
      <c r="U143" s="97"/>
      <c r="V143" s="97"/>
      <c r="W143" s="97"/>
      <c r="X143" s="97"/>
      <c r="Y143" s="97"/>
      <c r="Z143" s="97"/>
      <c r="AA143" s="97"/>
      <c r="AB143" s="97"/>
      <c r="AC143" s="25"/>
      <c r="AD143" s="25"/>
      <c r="AE143" s="25"/>
      <c r="AF143" s="25"/>
      <c r="AG143" s="25"/>
      <c r="AH143" s="25"/>
      <c r="AI143" s="25"/>
      <c r="AJ143" s="25"/>
      <c r="AK143" s="25"/>
      <c r="AL143" s="27"/>
      <c r="AM143" s="26" t="s">
        <v>744</v>
      </c>
      <c r="AO143" s="236">
        <f>AO139-AO141</f>
        <v>0</v>
      </c>
      <c r="AP143" s="237"/>
      <c r="AQ143" s="237"/>
      <c r="AR143" s="237"/>
      <c r="AS143" s="237"/>
      <c r="AT143" s="237"/>
      <c r="AU143" s="237"/>
      <c r="AV143" s="237"/>
      <c r="AW143" s="238"/>
      <c r="AZ143" s="74"/>
      <c r="BA143" s="5"/>
    </row>
    <row r="144" spans="2:53" ht="12" customHeight="1" x14ac:dyDescent="0.25">
      <c r="B144" s="4"/>
      <c r="C144" s="75"/>
      <c r="D144" s="97"/>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25"/>
      <c r="AD144" s="25"/>
      <c r="AE144" s="25"/>
      <c r="AF144" s="25"/>
      <c r="AG144" s="25"/>
      <c r="AH144" s="25"/>
      <c r="AI144" s="25"/>
      <c r="AJ144" s="25"/>
      <c r="AK144" s="25"/>
      <c r="AL144" s="27"/>
      <c r="AM144" s="26"/>
      <c r="AS144" s="82"/>
      <c r="AZ144" s="74"/>
      <c r="BA144" s="5"/>
    </row>
    <row r="145" spans="2:53" ht="12" customHeight="1" thickBot="1" x14ac:dyDescent="0.3">
      <c r="B145" s="4"/>
      <c r="C145" s="75"/>
      <c r="D145" s="211" t="str">
        <f>"Montant rapporté dans la déclaration pour les trimestres 1, 2 et 3 de l'année "&amp;'1. Identitié du requérant'!E35&amp;" :"</f>
        <v>Montant rapporté dans la déclaration pour les trimestres 1, 2 et 3 de l'année 2025 :</v>
      </c>
      <c r="E145" s="211"/>
      <c r="F145" s="211"/>
      <c r="G145" s="211"/>
      <c r="H145" s="211"/>
      <c r="I145" s="211"/>
      <c r="J145" s="211"/>
      <c r="K145" s="211"/>
      <c r="L145" s="211"/>
      <c r="M145" s="211"/>
      <c r="N145" s="211"/>
      <c r="O145" s="211"/>
      <c r="P145" s="211"/>
      <c r="Q145" s="211"/>
      <c r="R145" s="211"/>
      <c r="S145" s="211"/>
      <c r="T145" s="211"/>
      <c r="U145" s="211"/>
      <c r="V145" s="211"/>
      <c r="W145" s="211"/>
      <c r="X145" s="211"/>
      <c r="Y145" s="211"/>
      <c r="Z145" s="97"/>
      <c r="AA145" s="97"/>
      <c r="AB145" s="97"/>
      <c r="AC145" s="25"/>
      <c r="AD145" s="25"/>
      <c r="AE145" s="25"/>
      <c r="AF145" s="25"/>
      <c r="AG145" s="25"/>
      <c r="AH145" s="25"/>
      <c r="AI145" s="25"/>
      <c r="AJ145" s="25"/>
      <c r="AK145" s="25"/>
      <c r="AL145" s="27"/>
      <c r="AZ145" s="74"/>
      <c r="BA145" s="5"/>
    </row>
    <row r="146" spans="2:53" ht="12" customHeight="1" thickBot="1" x14ac:dyDescent="0.3">
      <c r="B146" s="4"/>
      <c r="C146" s="75"/>
      <c r="D146" s="211"/>
      <c r="E146" s="211"/>
      <c r="F146" s="211"/>
      <c r="G146" s="211"/>
      <c r="H146" s="211"/>
      <c r="I146" s="211"/>
      <c r="J146" s="211"/>
      <c r="K146" s="211"/>
      <c r="L146" s="211"/>
      <c r="M146" s="211"/>
      <c r="N146" s="211"/>
      <c r="O146" s="211"/>
      <c r="P146" s="211"/>
      <c r="Q146" s="211"/>
      <c r="R146" s="211"/>
      <c r="S146" s="211"/>
      <c r="T146" s="211"/>
      <c r="U146" s="211"/>
      <c r="V146" s="211"/>
      <c r="W146" s="211"/>
      <c r="X146" s="211"/>
      <c r="Y146" s="211"/>
      <c r="Z146" s="97"/>
      <c r="AA146" s="97"/>
      <c r="AB146" s="97"/>
      <c r="AC146" s="25"/>
      <c r="AD146" s="25"/>
      <c r="AE146" s="25"/>
      <c r="AF146" s="25"/>
      <c r="AG146" s="25"/>
      <c r="AH146" s="25"/>
      <c r="AI146" s="25"/>
      <c r="AJ146" s="25"/>
      <c r="AK146" s="25"/>
      <c r="AL146" s="27"/>
      <c r="AM146" s="26" t="s">
        <v>745</v>
      </c>
      <c r="AO146" s="236">
        <f>'2. Remboursement T1, T2, T3'!AO143</f>
        <v>0</v>
      </c>
      <c r="AP146" s="237"/>
      <c r="AQ146" s="237"/>
      <c r="AR146" s="237"/>
      <c r="AS146" s="237"/>
      <c r="AT146" s="237"/>
      <c r="AU146" s="237"/>
      <c r="AV146" s="237"/>
      <c r="AW146" s="238"/>
      <c r="AZ146" s="74"/>
      <c r="BA146" s="5"/>
    </row>
    <row r="147" spans="2:53" ht="12" customHeight="1" x14ac:dyDescent="0.25">
      <c r="B147" s="4"/>
      <c r="C147" s="75"/>
      <c r="D147" s="97"/>
      <c r="E147" s="97"/>
      <c r="F147" s="97"/>
      <c r="G147" s="97"/>
      <c r="H147" s="97"/>
      <c r="I147" s="97"/>
      <c r="J147" s="97"/>
      <c r="K147" s="97"/>
      <c r="L147" s="97"/>
      <c r="M147" s="97"/>
      <c r="N147" s="97"/>
      <c r="O147" s="97"/>
      <c r="P147" s="97"/>
      <c r="Q147" s="97"/>
      <c r="R147" s="97"/>
      <c r="S147" s="97"/>
      <c r="T147" s="97"/>
      <c r="U147" s="97"/>
      <c r="V147" s="97"/>
      <c r="W147" s="97"/>
      <c r="X147" s="97"/>
      <c r="Y147" s="97"/>
      <c r="Z147" s="97"/>
      <c r="AA147" s="97"/>
      <c r="AB147" s="97"/>
      <c r="AC147" s="25"/>
      <c r="AD147" s="25"/>
      <c r="AE147" s="25"/>
      <c r="AF147" s="25"/>
      <c r="AG147" s="25"/>
      <c r="AH147" s="25"/>
      <c r="AI147" s="25"/>
      <c r="AJ147" s="25"/>
      <c r="AK147" s="25"/>
      <c r="AL147" s="27"/>
      <c r="AM147" s="26"/>
      <c r="AO147" s="142"/>
      <c r="AP147" s="142"/>
      <c r="AQ147" s="142"/>
      <c r="AR147" s="142"/>
      <c r="AS147" s="142"/>
      <c r="AT147" s="142"/>
      <c r="AU147" s="142"/>
      <c r="AV147" s="142"/>
      <c r="AW147" s="142"/>
      <c r="AZ147" s="74"/>
      <c r="BA147" s="5"/>
    </row>
    <row r="148" spans="2:53" ht="12" customHeight="1" thickBot="1" x14ac:dyDescent="0.3">
      <c r="B148" s="4"/>
      <c r="C148" s="75"/>
      <c r="D148" s="211" t="str">
        <f>"Montant à rapporter dans la déclaration pour le trimestre 4 de l'année "&amp;'1. Identitié du requérant'!E35&amp;" :"</f>
        <v>Montant à rapporter dans la déclaration pour le trimestre 4 de l'année 2025 :</v>
      </c>
      <c r="E148" s="211"/>
      <c r="F148" s="211"/>
      <c r="G148" s="211"/>
      <c r="H148" s="211"/>
      <c r="I148" s="211"/>
      <c r="J148" s="211"/>
      <c r="K148" s="211"/>
      <c r="L148" s="211"/>
      <c r="M148" s="211"/>
      <c r="N148" s="211"/>
      <c r="O148" s="211"/>
      <c r="P148" s="211"/>
      <c r="Q148" s="211"/>
      <c r="R148" s="211"/>
      <c r="S148" s="211"/>
      <c r="T148" s="211"/>
      <c r="U148" s="211"/>
      <c r="V148" s="211"/>
      <c r="W148" s="211"/>
      <c r="X148" s="211"/>
      <c r="Y148" s="211"/>
      <c r="Z148" s="211"/>
      <c r="AA148" s="211"/>
      <c r="AB148" s="211"/>
      <c r="AC148" s="25"/>
      <c r="AD148" s="25"/>
      <c r="AE148" s="25"/>
      <c r="AF148" s="25"/>
      <c r="AG148" s="25"/>
      <c r="AH148" s="25"/>
      <c r="AI148" s="25"/>
      <c r="AJ148" s="25"/>
      <c r="AK148" s="25"/>
      <c r="AL148" s="27"/>
      <c r="AM148" s="26"/>
      <c r="AS148" s="82"/>
      <c r="AZ148" s="74"/>
      <c r="BA148" s="5"/>
    </row>
    <row r="149" spans="2:53" ht="12" customHeight="1" thickBot="1" x14ac:dyDescent="0.3">
      <c r="B149" s="4"/>
      <c r="C149" s="75"/>
      <c r="D149" s="211"/>
      <c r="E149" s="211"/>
      <c r="F149" s="211"/>
      <c r="G149" s="211"/>
      <c r="H149" s="211"/>
      <c r="I149" s="211"/>
      <c r="J149" s="211"/>
      <c r="K149" s="211"/>
      <c r="L149" s="211"/>
      <c r="M149" s="211"/>
      <c r="N149" s="211"/>
      <c r="O149" s="211"/>
      <c r="P149" s="211"/>
      <c r="Q149" s="211"/>
      <c r="R149" s="211"/>
      <c r="S149" s="211"/>
      <c r="T149" s="211"/>
      <c r="U149" s="211"/>
      <c r="V149" s="211"/>
      <c r="W149" s="211"/>
      <c r="X149" s="211"/>
      <c r="Y149" s="211"/>
      <c r="Z149" s="211"/>
      <c r="AA149" s="211"/>
      <c r="AB149" s="211"/>
      <c r="AC149" s="25"/>
      <c r="AD149" s="25"/>
      <c r="AE149" s="25"/>
      <c r="AF149" s="25"/>
      <c r="AG149" s="25"/>
      <c r="AH149" s="25"/>
      <c r="AI149" s="25"/>
      <c r="AJ149" s="25"/>
      <c r="AK149" s="25"/>
      <c r="AL149" s="27"/>
      <c r="AM149" s="26" t="s">
        <v>746</v>
      </c>
      <c r="AO149" s="236">
        <f>AO143+AO146</f>
        <v>0</v>
      </c>
      <c r="AP149" s="237"/>
      <c r="AQ149" s="237"/>
      <c r="AR149" s="237"/>
      <c r="AS149" s="237"/>
      <c r="AT149" s="237"/>
      <c r="AU149" s="237"/>
      <c r="AV149" s="237"/>
      <c r="AW149" s="238"/>
      <c r="AZ149" s="74"/>
      <c r="BA149" s="5"/>
    </row>
    <row r="150" spans="2:53" ht="12" customHeight="1" x14ac:dyDescent="0.25">
      <c r="B150" s="4"/>
      <c r="C150" s="75"/>
      <c r="D150" s="97"/>
      <c r="E150" s="97"/>
      <c r="F150" s="97"/>
      <c r="G150" s="97"/>
      <c r="H150" s="97"/>
      <c r="I150" s="97"/>
      <c r="J150" s="97"/>
      <c r="K150" s="97"/>
      <c r="L150" s="97"/>
      <c r="M150" s="97"/>
      <c r="N150" s="97"/>
      <c r="O150" s="97"/>
      <c r="P150" s="97"/>
      <c r="Q150" s="97"/>
      <c r="R150" s="97"/>
      <c r="S150" s="97"/>
      <c r="T150" s="97"/>
      <c r="U150" s="97"/>
      <c r="V150" s="97"/>
      <c r="W150" s="97"/>
      <c r="X150" s="97"/>
      <c r="Y150" s="97"/>
      <c r="Z150" s="97"/>
      <c r="AA150" s="97"/>
      <c r="AB150" s="97"/>
      <c r="AC150" s="25"/>
      <c r="AD150" s="25"/>
      <c r="AE150" s="25"/>
      <c r="AF150" s="25"/>
      <c r="AG150" s="25"/>
      <c r="AH150" s="25"/>
      <c r="AI150" s="25"/>
      <c r="AJ150" s="25"/>
      <c r="AK150" s="25"/>
      <c r="AL150" s="27"/>
      <c r="AM150" s="26"/>
      <c r="AN150" s="26"/>
      <c r="AO150" s="26"/>
      <c r="AP150" s="26"/>
      <c r="AQ150" s="26"/>
      <c r="AR150" s="26"/>
      <c r="AS150" s="82" t="s">
        <v>103</v>
      </c>
      <c r="AT150" s="26"/>
      <c r="AU150" s="26"/>
      <c r="AV150" s="26"/>
      <c r="AW150" s="26"/>
      <c r="AZ150" s="74"/>
      <c r="BA150" s="5"/>
    </row>
    <row r="151" spans="2:53" ht="12" customHeight="1" x14ac:dyDescent="0.25">
      <c r="B151" s="4"/>
      <c r="C151" s="78"/>
      <c r="D151" s="79"/>
      <c r="E151" s="79"/>
      <c r="F151" s="79"/>
      <c r="G151" s="79"/>
      <c r="H151" s="79"/>
      <c r="I151" s="79"/>
      <c r="J151" s="79"/>
      <c r="K151" s="79"/>
      <c r="L151" s="79"/>
      <c r="M151" s="79"/>
      <c r="N151" s="79"/>
      <c r="O151" s="79"/>
      <c r="P151" s="79"/>
      <c r="Q151" s="79"/>
      <c r="R151" s="79"/>
      <c r="S151" s="79"/>
      <c r="T151" s="79"/>
      <c r="U151" s="79"/>
      <c r="V151" s="79"/>
      <c r="W151" s="79"/>
      <c r="X151" s="79"/>
      <c r="Y151" s="79"/>
      <c r="Z151" s="79"/>
      <c r="AA151" s="79"/>
      <c r="AB151" s="79"/>
      <c r="AC151" s="79"/>
      <c r="AD151" s="79"/>
      <c r="AE151" s="79"/>
      <c r="AF151" s="79"/>
      <c r="AG151" s="79"/>
      <c r="AH151" s="79"/>
      <c r="AI151" s="79"/>
      <c r="AJ151" s="79"/>
      <c r="AK151" s="79"/>
      <c r="AL151" s="80"/>
      <c r="AM151" s="80"/>
      <c r="AN151" s="80"/>
      <c r="AO151" s="80"/>
      <c r="AP151" s="80"/>
      <c r="AQ151" s="80"/>
      <c r="AR151" s="80"/>
      <c r="AS151" s="80"/>
      <c r="AT151" s="80"/>
      <c r="AU151" s="80"/>
      <c r="AV151" s="80"/>
      <c r="AW151" s="80"/>
      <c r="AX151" s="80"/>
      <c r="AY151" s="45"/>
      <c r="AZ151" s="77"/>
      <c r="BA151" s="5"/>
    </row>
    <row r="152" spans="2:53" ht="12" customHeight="1" x14ac:dyDescent="0.25">
      <c r="B152" s="4"/>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7"/>
      <c r="AM152" s="27"/>
      <c r="AN152" s="27"/>
      <c r="AO152" s="27"/>
      <c r="AP152" s="27"/>
      <c r="AQ152" s="27"/>
      <c r="AR152" s="27"/>
      <c r="AS152" s="27"/>
      <c r="AT152" s="27"/>
      <c r="AU152" s="27"/>
      <c r="AV152" s="27"/>
      <c r="AW152" s="27"/>
      <c r="AX152" s="27"/>
      <c r="AZ152" s="25"/>
      <c r="BA152" s="5"/>
    </row>
    <row r="153" spans="2:53" ht="12" customHeight="1" x14ac:dyDescent="0.25">
      <c r="B153" s="4"/>
      <c r="C153" s="186" t="s">
        <v>107</v>
      </c>
      <c r="D153" s="187"/>
      <c r="E153" s="187"/>
      <c r="F153" s="187"/>
      <c r="G153" s="187"/>
      <c r="H153" s="187"/>
      <c r="I153" s="187"/>
      <c r="J153" s="187"/>
      <c r="K153" s="187"/>
      <c r="L153" s="187"/>
      <c r="M153" s="187"/>
      <c r="N153" s="187"/>
      <c r="O153" s="187"/>
      <c r="P153" s="187"/>
      <c r="Q153" s="187"/>
      <c r="R153" s="187"/>
      <c r="S153" s="187"/>
      <c r="T153" s="187"/>
      <c r="U153" s="187"/>
      <c r="V153" s="187"/>
      <c r="W153" s="187"/>
      <c r="X153" s="187"/>
      <c r="Y153" s="187"/>
      <c r="Z153" s="187"/>
      <c r="AA153" s="187"/>
      <c r="AB153" s="187"/>
      <c r="AC153" s="187"/>
      <c r="AD153" s="187"/>
      <c r="AE153" s="187"/>
      <c r="AF153" s="187"/>
      <c r="AG153" s="187"/>
      <c r="AH153" s="187"/>
      <c r="AI153" s="187"/>
      <c r="AJ153" s="187"/>
      <c r="AK153" s="187"/>
      <c r="AL153" s="187"/>
      <c r="AM153" s="187"/>
      <c r="AN153" s="187"/>
      <c r="AO153" s="187"/>
      <c r="AP153" s="187"/>
      <c r="AQ153" s="187"/>
      <c r="AR153" s="187"/>
      <c r="AS153" s="187"/>
      <c r="AT153" s="187"/>
      <c r="AU153" s="187"/>
      <c r="AV153" s="187"/>
      <c r="AW153" s="187"/>
      <c r="AX153" s="187"/>
      <c r="AY153" s="187"/>
      <c r="AZ153" s="188"/>
      <c r="BA153" s="5"/>
    </row>
    <row r="154" spans="2:53" ht="12" customHeight="1" x14ac:dyDescent="0.25">
      <c r="B154" s="4"/>
      <c r="C154" s="7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7"/>
      <c r="AO154" s="25"/>
      <c r="AQ154" s="81"/>
      <c r="AR154" s="81"/>
      <c r="AS154" s="82"/>
      <c r="AT154" s="82"/>
      <c r="AU154" s="81"/>
      <c r="AV154" s="81"/>
      <c r="AW154" s="81"/>
      <c r="AZ154" s="74"/>
      <c r="BA154" s="5"/>
    </row>
    <row r="155" spans="2:53" ht="12" customHeight="1" x14ac:dyDescent="0.25">
      <c r="B155" s="4"/>
      <c r="C155" s="75"/>
      <c r="D155" s="205"/>
      <c r="E155" s="239"/>
      <c r="F155" s="239"/>
      <c r="G155" s="239"/>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c r="AF155" s="239"/>
      <c r="AG155" s="239"/>
      <c r="AH155" s="239"/>
      <c r="AI155" s="239"/>
      <c r="AJ155" s="239"/>
      <c r="AK155" s="239"/>
      <c r="AL155" s="239"/>
      <c r="AM155" s="239"/>
      <c r="AN155" s="239"/>
      <c r="AO155" s="239"/>
      <c r="AP155" s="239"/>
      <c r="AQ155" s="239"/>
      <c r="AR155" s="239"/>
      <c r="AS155" s="239"/>
      <c r="AT155" s="239"/>
      <c r="AU155" s="239"/>
      <c r="AV155" s="239"/>
      <c r="AW155" s="239"/>
      <c r="AX155" s="239"/>
      <c r="AY155" s="240"/>
      <c r="AZ155" s="74"/>
      <c r="BA155" s="5"/>
    </row>
    <row r="156" spans="2:53" ht="12" customHeight="1" x14ac:dyDescent="0.25">
      <c r="B156" s="4"/>
      <c r="C156" s="75"/>
      <c r="D156" s="241"/>
      <c r="E156" s="242"/>
      <c r="F156" s="242"/>
      <c r="G156" s="242"/>
      <c r="H156" s="242"/>
      <c r="I156" s="242"/>
      <c r="J156" s="242"/>
      <c r="K156" s="242"/>
      <c r="L156" s="242"/>
      <c r="M156" s="242"/>
      <c r="N156" s="242"/>
      <c r="O156" s="242"/>
      <c r="P156" s="242"/>
      <c r="Q156" s="242"/>
      <c r="R156" s="242"/>
      <c r="S156" s="242"/>
      <c r="T156" s="242"/>
      <c r="U156" s="242"/>
      <c r="V156" s="242"/>
      <c r="W156" s="242"/>
      <c r="X156" s="242"/>
      <c r="Y156" s="242"/>
      <c r="Z156" s="242"/>
      <c r="AA156" s="242"/>
      <c r="AB156" s="242"/>
      <c r="AC156" s="242"/>
      <c r="AD156" s="242"/>
      <c r="AE156" s="242"/>
      <c r="AF156" s="242"/>
      <c r="AG156" s="242"/>
      <c r="AH156" s="242"/>
      <c r="AI156" s="242"/>
      <c r="AJ156" s="242"/>
      <c r="AK156" s="242"/>
      <c r="AL156" s="242"/>
      <c r="AM156" s="242"/>
      <c r="AN156" s="242"/>
      <c r="AO156" s="242"/>
      <c r="AP156" s="242"/>
      <c r="AQ156" s="242"/>
      <c r="AR156" s="242"/>
      <c r="AS156" s="242"/>
      <c r="AT156" s="242"/>
      <c r="AU156" s="242"/>
      <c r="AV156" s="242"/>
      <c r="AW156" s="242"/>
      <c r="AX156" s="242"/>
      <c r="AY156" s="243"/>
      <c r="AZ156" s="74"/>
      <c r="BA156" s="5"/>
    </row>
    <row r="157" spans="2:53" ht="12" customHeight="1" x14ac:dyDescent="0.25">
      <c r="B157" s="4"/>
      <c r="C157" s="75"/>
      <c r="D157" s="241"/>
      <c r="E157" s="242"/>
      <c r="F157" s="242"/>
      <c r="G157" s="242"/>
      <c r="H157" s="242"/>
      <c r="I157" s="242"/>
      <c r="J157" s="242"/>
      <c r="K157" s="242"/>
      <c r="L157" s="242"/>
      <c r="M157" s="242"/>
      <c r="N157" s="242"/>
      <c r="O157" s="242"/>
      <c r="P157" s="242"/>
      <c r="Q157" s="242"/>
      <c r="R157" s="242"/>
      <c r="S157" s="242"/>
      <c r="T157" s="242"/>
      <c r="U157" s="242"/>
      <c r="V157" s="242"/>
      <c r="W157" s="242"/>
      <c r="X157" s="242"/>
      <c r="Y157" s="242"/>
      <c r="Z157" s="242"/>
      <c r="AA157" s="242"/>
      <c r="AB157" s="242"/>
      <c r="AC157" s="242"/>
      <c r="AD157" s="242"/>
      <c r="AE157" s="242"/>
      <c r="AF157" s="242"/>
      <c r="AG157" s="242"/>
      <c r="AH157" s="242"/>
      <c r="AI157" s="242"/>
      <c r="AJ157" s="242"/>
      <c r="AK157" s="242"/>
      <c r="AL157" s="242"/>
      <c r="AM157" s="242"/>
      <c r="AN157" s="242"/>
      <c r="AO157" s="242"/>
      <c r="AP157" s="242"/>
      <c r="AQ157" s="242"/>
      <c r="AR157" s="242"/>
      <c r="AS157" s="242"/>
      <c r="AT157" s="242"/>
      <c r="AU157" s="242"/>
      <c r="AV157" s="242"/>
      <c r="AW157" s="242"/>
      <c r="AX157" s="242"/>
      <c r="AY157" s="243"/>
      <c r="AZ157" s="74"/>
      <c r="BA157" s="5"/>
    </row>
    <row r="158" spans="2:53" ht="12" customHeight="1" x14ac:dyDescent="0.25">
      <c r="B158" s="4"/>
      <c r="C158" s="75"/>
      <c r="D158" s="241"/>
      <c r="E158" s="242"/>
      <c r="F158" s="242"/>
      <c r="G158" s="242"/>
      <c r="H158" s="242"/>
      <c r="I158" s="242"/>
      <c r="J158" s="242"/>
      <c r="K158" s="242"/>
      <c r="L158" s="242"/>
      <c r="M158" s="242"/>
      <c r="N158" s="242"/>
      <c r="O158" s="242"/>
      <c r="P158" s="242"/>
      <c r="Q158" s="242"/>
      <c r="R158" s="242"/>
      <c r="S158" s="242"/>
      <c r="T158" s="242"/>
      <c r="U158" s="242"/>
      <c r="V158" s="242"/>
      <c r="W158" s="242"/>
      <c r="X158" s="242"/>
      <c r="Y158" s="242"/>
      <c r="Z158" s="242"/>
      <c r="AA158" s="242"/>
      <c r="AB158" s="242"/>
      <c r="AC158" s="242"/>
      <c r="AD158" s="242"/>
      <c r="AE158" s="242"/>
      <c r="AF158" s="242"/>
      <c r="AG158" s="242"/>
      <c r="AH158" s="242"/>
      <c r="AI158" s="242"/>
      <c r="AJ158" s="242"/>
      <c r="AK158" s="242"/>
      <c r="AL158" s="242"/>
      <c r="AM158" s="242"/>
      <c r="AN158" s="242"/>
      <c r="AO158" s="242"/>
      <c r="AP158" s="242"/>
      <c r="AQ158" s="242"/>
      <c r="AR158" s="242"/>
      <c r="AS158" s="242"/>
      <c r="AT158" s="242"/>
      <c r="AU158" s="242"/>
      <c r="AV158" s="242"/>
      <c r="AW158" s="242"/>
      <c r="AX158" s="242"/>
      <c r="AY158" s="243"/>
      <c r="AZ158" s="74"/>
      <c r="BA158" s="5"/>
    </row>
    <row r="159" spans="2:53" ht="12" customHeight="1" x14ac:dyDescent="0.25">
      <c r="B159" s="4"/>
      <c r="C159" s="75"/>
      <c r="D159" s="241"/>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C159" s="242"/>
      <c r="AD159" s="242"/>
      <c r="AE159" s="242"/>
      <c r="AF159" s="242"/>
      <c r="AG159" s="242"/>
      <c r="AH159" s="242"/>
      <c r="AI159" s="242"/>
      <c r="AJ159" s="242"/>
      <c r="AK159" s="242"/>
      <c r="AL159" s="242"/>
      <c r="AM159" s="242"/>
      <c r="AN159" s="242"/>
      <c r="AO159" s="242"/>
      <c r="AP159" s="242"/>
      <c r="AQ159" s="242"/>
      <c r="AR159" s="242"/>
      <c r="AS159" s="242"/>
      <c r="AT159" s="242"/>
      <c r="AU159" s="242"/>
      <c r="AV159" s="242"/>
      <c r="AW159" s="242"/>
      <c r="AX159" s="242"/>
      <c r="AY159" s="243"/>
      <c r="AZ159" s="74"/>
      <c r="BA159" s="5"/>
    </row>
    <row r="160" spans="2:53" ht="12" customHeight="1" x14ac:dyDescent="0.25">
      <c r="B160" s="4"/>
      <c r="C160" s="75"/>
      <c r="D160" s="244"/>
      <c r="E160" s="245"/>
      <c r="F160" s="245"/>
      <c r="G160" s="245"/>
      <c r="H160" s="245"/>
      <c r="I160" s="245"/>
      <c r="J160" s="245"/>
      <c r="K160" s="245"/>
      <c r="L160" s="245"/>
      <c r="M160" s="245"/>
      <c r="N160" s="245"/>
      <c r="O160" s="245"/>
      <c r="P160" s="245"/>
      <c r="Q160" s="245"/>
      <c r="R160" s="245"/>
      <c r="S160" s="245"/>
      <c r="T160" s="245"/>
      <c r="U160" s="245"/>
      <c r="V160" s="245"/>
      <c r="W160" s="245"/>
      <c r="X160" s="245"/>
      <c r="Y160" s="245"/>
      <c r="Z160" s="245"/>
      <c r="AA160" s="245"/>
      <c r="AB160" s="245"/>
      <c r="AC160" s="245"/>
      <c r="AD160" s="245"/>
      <c r="AE160" s="245"/>
      <c r="AF160" s="245"/>
      <c r="AG160" s="245"/>
      <c r="AH160" s="245"/>
      <c r="AI160" s="245"/>
      <c r="AJ160" s="245"/>
      <c r="AK160" s="245"/>
      <c r="AL160" s="245"/>
      <c r="AM160" s="245"/>
      <c r="AN160" s="245"/>
      <c r="AO160" s="245"/>
      <c r="AP160" s="245"/>
      <c r="AQ160" s="245"/>
      <c r="AR160" s="245"/>
      <c r="AS160" s="245"/>
      <c r="AT160" s="245"/>
      <c r="AU160" s="245"/>
      <c r="AV160" s="245"/>
      <c r="AW160" s="245"/>
      <c r="AX160" s="245"/>
      <c r="AY160" s="246"/>
      <c r="AZ160" s="74"/>
      <c r="BA160" s="5"/>
    </row>
    <row r="161" spans="2:53" ht="12" customHeight="1" x14ac:dyDescent="0.25">
      <c r="B161" s="4"/>
      <c r="C161" s="78"/>
      <c r="D161" s="79"/>
      <c r="E161" s="79"/>
      <c r="F161" s="76"/>
      <c r="G161" s="45"/>
      <c r="H161" s="45"/>
      <c r="I161" s="45"/>
      <c r="J161" s="79"/>
      <c r="K161" s="79"/>
      <c r="L161" s="79"/>
      <c r="M161" s="79"/>
      <c r="N161" s="79"/>
      <c r="O161" s="79"/>
      <c r="P161" s="79"/>
      <c r="Q161" s="79"/>
      <c r="R161" s="79"/>
      <c r="S161" s="79"/>
      <c r="T161" s="79"/>
      <c r="U161" s="79"/>
      <c r="V161" s="79"/>
      <c r="W161" s="79"/>
      <c r="X161" s="79"/>
      <c r="Y161" s="79"/>
      <c r="Z161" s="79"/>
      <c r="AA161" s="79"/>
      <c r="AB161" s="79"/>
      <c r="AC161" s="79"/>
      <c r="AD161" s="79"/>
      <c r="AE161" s="79"/>
      <c r="AF161" s="79"/>
      <c r="AG161" s="79"/>
      <c r="AH161" s="79"/>
      <c r="AI161" s="79"/>
      <c r="AJ161" s="79"/>
      <c r="AK161" s="79"/>
      <c r="AL161" s="80"/>
      <c r="AM161" s="79"/>
      <c r="AN161" s="79"/>
      <c r="AO161" s="45"/>
      <c r="AP161" s="45"/>
      <c r="AQ161" s="45"/>
      <c r="AR161" s="45"/>
      <c r="AS161" s="45"/>
      <c r="AT161" s="45"/>
      <c r="AU161" s="45"/>
      <c r="AV161" s="45"/>
      <c r="AW161" s="45"/>
      <c r="AX161" s="45"/>
      <c r="AY161" s="45"/>
      <c r="AZ161" s="77"/>
      <c r="BA161" s="5"/>
    </row>
    <row r="162" spans="2:53" ht="12" customHeight="1" thickBot="1" x14ac:dyDescent="0.3">
      <c r="B162" s="8"/>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30"/>
      <c r="AN162" s="9"/>
      <c r="AO162" s="9"/>
      <c r="AP162" s="9"/>
      <c r="AQ162" s="9"/>
      <c r="AR162" s="9"/>
      <c r="AS162" s="9"/>
      <c r="AT162" s="9"/>
      <c r="AU162" s="9"/>
      <c r="AV162" s="9"/>
      <c r="AW162" s="9"/>
      <c r="AX162" s="9"/>
      <c r="AY162" s="9"/>
      <c r="AZ162" s="9"/>
      <c r="BA162" s="11"/>
    </row>
  </sheetData>
  <sheetProtection algorithmName="SHA-512" hashValue="9X5kQXk33g6brMyeSAbPhV//tm+E29QoEQqgHXd7F58h6AQwpNt8dkQUzU5bbZmdfciyyZXQW5GyaXEjLuXYCw==" saltValue="4R0Ca0WdwBJI9hteqjKrEQ==" spinCount="100000" sheet="1" objects="1" scenarios="1"/>
  <mergeCells count="84">
    <mergeCell ref="D140:AB141"/>
    <mergeCell ref="AO141:AW141"/>
    <mergeCell ref="AO143:AW143"/>
    <mergeCell ref="AO146:AW146"/>
    <mergeCell ref="AO149:AW149"/>
    <mergeCell ref="D145:Y146"/>
    <mergeCell ref="C127:AZ127"/>
    <mergeCell ref="AO139:AW139"/>
    <mergeCell ref="D155:AY160"/>
    <mergeCell ref="AI47:AQ47"/>
    <mergeCell ref="AI48:AQ48"/>
    <mergeCell ref="AI49:AQ49"/>
    <mergeCell ref="AI50:AQ50"/>
    <mergeCell ref="AI52:AQ52"/>
    <mergeCell ref="AI59:AQ59"/>
    <mergeCell ref="AI60:AQ60"/>
    <mergeCell ref="AI61:AQ61"/>
    <mergeCell ref="AI62:AQ62"/>
    <mergeCell ref="AR118:AY118"/>
    <mergeCell ref="D121:AY124"/>
    <mergeCell ref="AI83:AQ83"/>
    <mergeCell ref="G54:AF56"/>
    <mergeCell ref="AR110:AY110"/>
    <mergeCell ref="AR112:AY112"/>
    <mergeCell ref="AR114:AY114"/>
    <mergeCell ref="AI44:AQ44"/>
    <mergeCell ref="AI67:AQ67"/>
    <mergeCell ref="AI70:AQ70"/>
    <mergeCell ref="AI71:AQ71"/>
    <mergeCell ref="AI72:AQ72"/>
    <mergeCell ref="AI64:AQ64"/>
    <mergeCell ref="AI56:AQ56"/>
    <mergeCell ref="AI84:AQ84"/>
    <mergeCell ref="AI85:AQ85"/>
    <mergeCell ref="AI86:AQ86"/>
    <mergeCell ref="AI88:AQ88"/>
    <mergeCell ref="AR100:AY100"/>
    <mergeCell ref="AR102:AY102"/>
    <mergeCell ref="AI36:AQ36"/>
    <mergeCell ref="AI37:AQ37"/>
    <mergeCell ref="AI38:AQ38"/>
    <mergeCell ref="AI39:AQ39"/>
    <mergeCell ref="AI41:AQ41"/>
    <mergeCell ref="AI40:AQ40"/>
    <mergeCell ref="C2:AZ7"/>
    <mergeCell ref="C10:AZ12"/>
    <mergeCell ref="C20:AZ20"/>
    <mergeCell ref="AQ31:AY34"/>
    <mergeCell ref="E27:AX29"/>
    <mergeCell ref="E30:AM31"/>
    <mergeCell ref="D33:R33"/>
    <mergeCell ref="D23:AQ24"/>
    <mergeCell ref="AR104:AY104"/>
    <mergeCell ref="AR106:AY106"/>
    <mergeCell ref="AR108:AY108"/>
    <mergeCell ref="G43:AF44"/>
    <mergeCell ref="G90:AF92"/>
    <mergeCell ref="AI92:AQ92"/>
    <mergeCell ref="G66:AF67"/>
    <mergeCell ref="F80:AS82"/>
    <mergeCell ref="AI73:AQ73"/>
    <mergeCell ref="AI75:AQ75"/>
    <mergeCell ref="G77:AF78"/>
    <mergeCell ref="AI78:AQ78"/>
    <mergeCell ref="AI87:AQ87"/>
    <mergeCell ref="AI74:AQ74"/>
    <mergeCell ref="AI63:AQ63"/>
    <mergeCell ref="AI51:AQ51"/>
    <mergeCell ref="C153:AZ153"/>
    <mergeCell ref="AI45:AQ45"/>
    <mergeCell ref="AI57:AQ57"/>
    <mergeCell ref="AI68:AQ68"/>
    <mergeCell ref="AI79:AQ79"/>
    <mergeCell ref="AI93:AQ93"/>
    <mergeCell ref="AO137:AW137"/>
    <mergeCell ref="AO135:AW135"/>
    <mergeCell ref="AO133:AW133"/>
    <mergeCell ref="AO131:AW131"/>
    <mergeCell ref="AO129:AW129"/>
    <mergeCell ref="D148:AB149"/>
    <mergeCell ref="AR116:AY116"/>
    <mergeCell ref="C96:AZ96"/>
    <mergeCell ref="AN97:AS97"/>
    <mergeCell ref="AR99:AY99"/>
  </mergeCells>
  <dataValidations count="6">
    <dataValidation type="list" allowBlank="1" showInputMessage="1" showErrorMessage="1" sqref="D35 D46 D80 AU35 D118 D100 D102 D104 D106 D108 D110 D112 D114 D116 D58:D69" xr:uid="{B908C5E3-361F-479A-B8BB-03A95837E4A6}">
      <formula1>INDIRECT("T_Cocher[Cocher]")</formula1>
    </dataValidation>
    <dataValidation type="date" operator="greaterThan" allowBlank="1" showInputMessage="1" showErrorMessage="1" sqref="AV31:AY35 AR31:AT35 AR83:AR93 AS83:AS92 AU81:AU93 AT80:AT93 AV80:AV93 AU59:AU68 AY36 AV42:AY69 AS42:AT78 AR36:AR78" xr:uid="{B943BA81-CB5A-4846-A35A-E0C24ACAC158}">
      <formula1>42005</formula1>
    </dataValidation>
    <dataValidation type="decimal" allowBlank="1" showInputMessage="1" showErrorMessage="1" prompt="Couts annuels:_x000a_Déclarer les coûts réels du dernier état financier audité (année en cours - 1)" sqref="AI83:AQ88 AI36:AQ41 AI47:AQ52 AI59:AQ64 AI70:AQ75" xr:uid="{1275EACB-4440-4090-B6BB-2559442323B2}">
      <formula1>-100000000000000000000</formula1>
      <formula2>1E+27</formula2>
    </dataValidation>
    <dataValidation allowBlank="1" showInputMessage="1" showErrorMessage="1" prompt="Services offerts en régie interne: _x000a_lorsque les services sont réalisés directement par les employés municipaux" sqref="H21" xr:uid="{AD55C053-68AE-4D87-83CF-8EE6B4247571}"/>
    <dataValidation type="list" allowBlank="1" showInputMessage="1" showErrorMessage="1" prompt="Cochez si le service en régie a débuté après le 1er janvier 2023" sqref="AU46 AU58 AU69 AU80" xr:uid="{F778A365-BDDC-48BF-BD97-7AA01BAB3A1F}">
      <formula1>INDIRECT("T_Cocher[Cocher]")</formula1>
    </dataValidation>
    <dataValidation allowBlank="1" showInputMessage="1" showErrorMessage="1" prompt="Pour savoir quelles sont les dépenses admissibles, veuillez vous référer à la section 2.3 et 2.4 de l'onglet Guide de l'utilisateur." sqref="E35 E46 E58 E69 E80" xr:uid="{CDCFEF43-764D-4076-BC29-750875E8E3A6}"/>
  </dataValidations>
  <printOptions horizontalCentered="1"/>
  <pageMargins left="0.25" right="0.25" top="0.75" bottom="0.75" header="0.3" footer="0.3"/>
  <pageSetup scale="92" fitToHeight="0" orientation="portrait" r:id="rId1"/>
  <headerFooter>
    <oddFooter>&amp;RPage &amp;P</oddFooter>
  </headerFooter>
  <rowBreaks count="2" manualBreakCount="2">
    <brk id="57" max="53" man="1"/>
    <brk id="95" max="5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2E5A2-B697-4E45-BCAB-F2330EB166FD}">
  <dimension ref="A1:K333"/>
  <sheetViews>
    <sheetView zoomScale="130" zoomScaleNormal="130" workbookViewId="0">
      <selection activeCell="F3" sqref="F3"/>
    </sheetView>
  </sheetViews>
  <sheetFormatPr baseColWidth="10" defaultColWidth="8.7265625" defaultRowHeight="12" x14ac:dyDescent="0.3"/>
  <cols>
    <col min="1" max="1" width="8.7265625" style="1"/>
    <col min="2" max="2" width="17.90625" style="1" bestFit="1" customWidth="1"/>
    <col min="3" max="3" width="2" style="1" customWidth="1"/>
    <col min="4" max="4" width="8.7265625" style="1"/>
    <col min="5" max="5" width="2" style="1" customWidth="1"/>
    <col min="6" max="6" width="64.6328125" style="1" bestFit="1" customWidth="1"/>
    <col min="7" max="7" width="11.7265625" style="1" bestFit="1" customWidth="1"/>
    <col min="8" max="8" width="2" style="1" customWidth="1"/>
    <col min="9" max="9" width="8.7265625" style="1"/>
    <col min="10" max="10" width="1.36328125" style="1" customWidth="1"/>
    <col min="11" max="16384" width="8.7265625" style="1"/>
  </cols>
  <sheetData>
    <row r="1" spans="1:11" x14ac:dyDescent="0.3">
      <c r="A1" s="1" t="s">
        <v>108</v>
      </c>
    </row>
    <row r="7" spans="1:11" x14ac:dyDescent="0.3">
      <c r="A7" s="1" t="s">
        <v>109</v>
      </c>
      <c r="D7" s="1" t="s">
        <v>110</v>
      </c>
      <c r="F7" s="1" t="s">
        <v>111</v>
      </c>
      <c r="I7" s="1" t="s">
        <v>112</v>
      </c>
    </row>
    <row r="8" spans="1:11" x14ac:dyDescent="0.3">
      <c r="A8" s="1" t="s">
        <v>113</v>
      </c>
      <c r="B8" s="1" t="s">
        <v>114</v>
      </c>
      <c r="D8" s="1" t="s">
        <v>110</v>
      </c>
      <c r="F8" s="1" t="s">
        <v>115</v>
      </c>
      <c r="G8" s="1" t="s">
        <v>116</v>
      </c>
      <c r="I8" s="1" t="s">
        <v>112</v>
      </c>
      <c r="K8" s="1" t="s">
        <v>765</v>
      </c>
    </row>
    <row r="9" spans="1:11" ht="13.5" x14ac:dyDescent="0.3">
      <c r="A9" s="1">
        <v>1</v>
      </c>
      <c r="B9" s="1" t="s">
        <v>117</v>
      </c>
      <c r="D9" s="1" t="s">
        <v>806</v>
      </c>
      <c r="F9" s="1" t="s">
        <v>118</v>
      </c>
      <c r="G9" s="1" t="s">
        <v>119</v>
      </c>
      <c r="I9" s="1" t="s">
        <v>120</v>
      </c>
      <c r="K9" s="1" t="s">
        <v>766</v>
      </c>
    </row>
    <row r="10" spans="1:11" ht="13.5" x14ac:dyDescent="0.3">
      <c r="A10" s="1">
        <v>2</v>
      </c>
      <c r="B10" s="1" t="s">
        <v>121</v>
      </c>
      <c r="F10" s="1" t="s">
        <v>122</v>
      </c>
      <c r="G10" s="1" t="s">
        <v>123</v>
      </c>
      <c r="K10" s="1" t="s">
        <v>767</v>
      </c>
    </row>
    <row r="11" spans="1:11" ht="13.5" x14ac:dyDescent="0.3">
      <c r="A11" s="1">
        <v>3</v>
      </c>
      <c r="B11" s="1" t="s">
        <v>124</v>
      </c>
      <c r="F11" s="1" t="s">
        <v>125</v>
      </c>
      <c r="G11" s="1" t="s">
        <v>126</v>
      </c>
    </row>
    <row r="12" spans="1:11" ht="13.5" x14ac:dyDescent="0.3">
      <c r="A12" s="1">
        <v>4</v>
      </c>
      <c r="B12" s="1" t="s">
        <v>127</v>
      </c>
      <c r="F12" s="1" t="s">
        <v>125</v>
      </c>
      <c r="G12" s="1" t="s">
        <v>128</v>
      </c>
    </row>
    <row r="13" spans="1:11" x14ac:dyDescent="0.3">
      <c r="F13" s="1" t="s">
        <v>129</v>
      </c>
      <c r="G13" s="1" t="s">
        <v>130</v>
      </c>
    </row>
    <row r="14" spans="1:11" x14ac:dyDescent="0.3">
      <c r="F14" s="1" t="s">
        <v>131</v>
      </c>
      <c r="G14" s="1" t="s">
        <v>132</v>
      </c>
    </row>
    <row r="15" spans="1:11" x14ac:dyDescent="0.3">
      <c r="F15" s="1" t="s">
        <v>133</v>
      </c>
      <c r="G15" s="1" t="s">
        <v>134</v>
      </c>
    </row>
    <row r="16" spans="1:11" x14ac:dyDescent="0.3">
      <c r="F16" s="1" t="s">
        <v>135</v>
      </c>
      <c r="G16" s="1" t="s">
        <v>136</v>
      </c>
    </row>
    <row r="17" spans="6:7" x14ac:dyDescent="0.3">
      <c r="F17" s="1" t="s">
        <v>137</v>
      </c>
      <c r="G17" s="1" t="s">
        <v>138</v>
      </c>
    </row>
    <row r="18" spans="6:7" x14ac:dyDescent="0.3">
      <c r="F18" s="1" t="s">
        <v>139</v>
      </c>
      <c r="G18" s="1" t="s">
        <v>140</v>
      </c>
    </row>
    <row r="19" spans="6:7" x14ac:dyDescent="0.3">
      <c r="F19" s="1" t="s">
        <v>141</v>
      </c>
      <c r="G19" s="1" t="s">
        <v>142</v>
      </c>
    </row>
    <row r="20" spans="6:7" x14ac:dyDescent="0.3">
      <c r="F20" s="1" t="s">
        <v>143</v>
      </c>
      <c r="G20" s="1" t="s">
        <v>144</v>
      </c>
    </row>
    <row r="21" spans="6:7" x14ac:dyDescent="0.3">
      <c r="F21" s="1" t="s">
        <v>145</v>
      </c>
      <c r="G21" s="1" t="s">
        <v>146</v>
      </c>
    </row>
    <row r="22" spans="6:7" x14ac:dyDescent="0.3">
      <c r="F22" s="1" t="s">
        <v>147</v>
      </c>
      <c r="G22" s="1" t="s">
        <v>148</v>
      </c>
    </row>
    <row r="23" spans="6:7" x14ac:dyDescent="0.3">
      <c r="F23" s="1" t="s">
        <v>149</v>
      </c>
      <c r="G23" s="1" t="s">
        <v>150</v>
      </c>
    </row>
    <row r="24" spans="6:7" x14ac:dyDescent="0.3">
      <c r="F24" s="1" t="s">
        <v>151</v>
      </c>
      <c r="G24" s="1" t="s">
        <v>152</v>
      </c>
    </row>
    <row r="25" spans="6:7" x14ac:dyDescent="0.3">
      <c r="F25" s="1" t="s">
        <v>153</v>
      </c>
      <c r="G25" s="1" t="s">
        <v>154</v>
      </c>
    </row>
    <row r="26" spans="6:7" x14ac:dyDescent="0.3">
      <c r="F26" s="1" t="s">
        <v>155</v>
      </c>
      <c r="G26" s="1" t="s">
        <v>156</v>
      </c>
    </row>
    <row r="27" spans="6:7" x14ac:dyDescent="0.3">
      <c r="F27" s="1" t="s">
        <v>157</v>
      </c>
      <c r="G27" s="1" t="s">
        <v>158</v>
      </c>
    </row>
    <row r="28" spans="6:7" x14ac:dyDescent="0.3">
      <c r="F28" s="1" t="s">
        <v>159</v>
      </c>
      <c r="G28" s="1" t="s">
        <v>160</v>
      </c>
    </row>
    <row r="29" spans="6:7" x14ac:dyDescent="0.3">
      <c r="F29" s="1" t="s">
        <v>161</v>
      </c>
      <c r="G29" s="1" t="s">
        <v>162</v>
      </c>
    </row>
    <row r="30" spans="6:7" x14ac:dyDescent="0.3">
      <c r="F30" s="1" t="s">
        <v>161</v>
      </c>
      <c r="G30" s="1" t="s">
        <v>163</v>
      </c>
    </row>
    <row r="31" spans="6:7" x14ac:dyDescent="0.3">
      <c r="F31" s="1" t="s">
        <v>164</v>
      </c>
      <c r="G31" s="1" t="s">
        <v>165</v>
      </c>
    </row>
    <row r="32" spans="6:7" x14ac:dyDescent="0.3">
      <c r="F32" s="1" t="s">
        <v>166</v>
      </c>
      <c r="G32" s="1" t="s">
        <v>167</v>
      </c>
    </row>
    <row r="33" spans="6:7" x14ac:dyDescent="0.3">
      <c r="F33" s="1" t="s">
        <v>168</v>
      </c>
      <c r="G33" s="1" t="s">
        <v>169</v>
      </c>
    </row>
    <row r="34" spans="6:7" x14ac:dyDescent="0.3">
      <c r="F34" s="1" t="s">
        <v>170</v>
      </c>
      <c r="G34" s="1" t="s">
        <v>171</v>
      </c>
    </row>
    <row r="35" spans="6:7" x14ac:dyDescent="0.3">
      <c r="F35" s="1" t="s">
        <v>172</v>
      </c>
      <c r="G35" s="1" t="s">
        <v>173</v>
      </c>
    </row>
    <row r="36" spans="6:7" x14ac:dyDescent="0.3">
      <c r="F36" s="1" t="s">
        <v>174</v>
      </c>
      <c r="G36" s="1" t="s">
        <v>175</v>
      </c>
    </row>
    <row r="37" spans="6:7" x14ac:dyDescent="0.3">
      <c r="F37" s="1" t="s">
        <v>176</v>
      </c>
      <c r="G37" s="1" t="s">
        <v>177</v>
      </c>
    </row>
    <row r="38" spans="6:7" x14ac:dyDescent="0.3">
      <c r="F38" s="1" t="s">
        <v>178</v>
      </c>
      <c r="G38" s="1" t="s">
        <v>179</v>
      </c>
    </row>
    <row r="39" spans="6:7" x14ac:dyDescent="0.3">
      <c r="F39" s="1" t="s">
        <v>180</v>
      </c>
      <c r="G39" s="1" t="s">
        <v>181</v>
      </c>
    </row>
    <row r="40" spans="6:7" x14ac:dyDescent="0.3">
      <c r="F40" s="1" t="s">
        <v>182</v>
      </c>
      <c r="G40" s="1" t="s">
        <v>183</v>
      </c>
    </row>
    <row r="41" spans="6:7" x14ac:dyDescent="0.3">
      <c r="F41" s="1" t="s">
        <v>184</v>
      </c>
      <c r="G41" s="1" t="s">
        <v>185</v>
      </c>
    </row>
    <row r="42" spans="6:7" x14ac:dyDescent="0.3">
      <c r="F42" s="1" t="s">
        <v>184</v>
      </c>
      <c r="G42" s="1" t="s">
        <v>186</v>
      </c>
    </row>
    <row r="43" spans="6:7" x14ac:dyDescent="0.3">
      <c r="F43" s="1" t="s">
        <v>187</v>
      </c>
      <c r="G43" s="1" t="s">
        <v>188</v>
      </c>
    </row>
    <row r="44" spans="6:7" x14ac:dyDescent="0.3">
      <c r="F44" s="1" t="s">
        <v>189</v>
      </c>
      <c r="G44" s="1" t="s">
        <v>190</v>
      </c>
    </row>
    <row r="45" spans="6:7" x14ac:dyDescent="0.3">
      <c r="F45" s="1" t="s">
        <v>191</v>
      </c>
      <c r="G45" s="1" t="s">
        <v>192</v>
      </c>
    </row>
    <row r="46" spans="6:7" x14ac:dyDescent="0.3">
      <c r="F46" s="1" t="s">
        <v>193</v>
      </c>
      <c r="G46" s="1" t="s">
        <v>194</v>
      </c>
    </row>
    <row r="47" spans="6:7" x14ac:dyDescent="0.3">
      <c r="F47" s="1" t="s">
        <v>195</v>
      </c>
      <c r="G47" s="1" t="s">
        <v>196</v>
      </c>
    </row>
    <row r="48" spans="6:7" x14ac:dyDescent="0.3">
      <c r="F48" s="1" t="s">
        <v>197</v>
      </c>
      <c r="G48" s="1" t="s">
        <v>198</v>
      </c>
    </row>
    <row r="49" spans="6:7" x14ac:dyDescent="0.3">
      <c r="F49" s="1" t="s">
        <v>199</v>
      </c>
      <c r="G49" s="1" t="s">
        <v>200</v>
      </c>
    </row>
    <row r="50" spans="6:7" x14ac:dyDescent="0.3">
      <c r="F50" s="1" t="s">
        <v>201</v>
      </c>
      <c r="G50" s="1" t="s">
        <v>202</v>
      </c>
    </row>
    <row r="51" spans="6:7" x14ac:dyDescent="0.3">
      <c r="F51" s="1" t="s">
        <v>203</v>
      </c>
      <c r="G51" s="1" t="s">
        <v>204</v>
      </c>
    </row>
    <row r="52" spans="6:7" x14ac:dyDescent="0.3">
      <c r="F52" s="1" t="s">
        <v>205</v>
      </c>
      <c r="G52" s="1" t="s">
        <v>206</v>
      </c>
    </row>
    <row r="53" spans="6:7" x14ac:dyDescent="0.3">
      <c r="F53" s="1" t="s">
        <v>207</v>
      </c>
      <c r="G53" s="1" t="s">
        <v>208</v>
      </c>
    </row>
    <row r="54" spans="6:7" x14ac:dyDescent="0.3">
      <c r="F54" s="1" t="s">
        <v>209</v>
      </c>
      <c r="G54" s="1" t="s">
        <v>210</v>
      </c>
    </row>
    <row r="55" spans="6:7" x14ac:dyDescent="0.3">
      <c r="F55" s="1" t="s">
        <v>211</v>
      </c>
      <c r="G55" s="1" t="s">
        <v>212</v>
      </c>
    </row>
    <row r="56" spans="6:7" x14ac:dyDescent="0.3">
      <c r="F56" s="1" t="s">
        <v>213</v>
      </c>
      <c r="G56" s="1" t="s">
        <v>214</v>
      </c>
    </row>
    <row r="57" spans="6:7" x14ac:dyDescent="0.3">
      <c r="F57" s="1" t="s">
        <v>215</v>
      </c>
      <c r="G57" s="1" t="s">
        <v>216</v>
      </c>
    </row>
    <row r="58" spans="6:7" x14ac:dyDescent="0.3">
      <c r="F58" s="1" t="s">
        <v>217</v>
      </c>
      <c r="G58" s="1" t="s">
        <v>218</v>
      </c>
    </row>
    <row r="59" spans="6:7" x14ac:dyDescent="0.3">
      <c r="F59" s="1" t="s">
        <v>219</v>
      </c>
      <c r="G59" s="1" t="s">
        <v>220</v>
      </c>
    </row>
    <row r="60" spans="6:7" x14ac:dyDescent="0.3">
      <c r="F60" s="1" t="s">
        <v>221</v>
      </c>
      <c r="G60" s="1" t="s">
        <v>222</v>
      </c>
    </row>
    <row r="61" spans="6:7" x14ac:dyDescent="0.3">
      <c r="F61" s="1" t="s">
        <v>223</v>
      </c>
      <c r="G61" s="1" t="s">
        <v>224</v>
      </c>
    </row>
    <row r="62" spans="6:7" x14ac:dyDescent="0.3">
      <c r="F62" s="1" t="s">
        <v>225</v>
      </c>
      <c r="G62" s="1" t="s">
        <v>226</v>
      </c>
    </row>
    <row r="63" spans="6:7" x14ac:dyDescent="0.3">
      <c r="F63" s="1" t="s">
        <v>227</v>
      </c>
      <c r="G63" s="1" t="s">
        <v>228</v>
      </c>
    </row>
    <row r="64" spans="6:7" x14ac:dyDescent="0.3">
      <c r="F64" s="1" t="s">
        <v>229</v>
      </c>
      <c r="G64" s="1" t="s">
        <v>230</v>
      </c>
    </row>
    <row r="65" spans="6:7" x14ac:dyDescent="0.3">
      <c r="F65" s="1" t="s">
        <v>231</v>
      </c>
      <c r="G65" s="1" t="s">
        <v>232</v>
      </c>
    </row>
    <row r="66" spans="6:7" x14ac:dyDescent="0.3">
      <c r="F66" s="1" t="s">
        <v>231</v>
      </c>
      <c r="G66" s="1" t="s">
        <v>233</v>
      </c>
    </row>
    <row r="67" spans="6:7" x14ac:dyDescent="0.3">
      <c r="F67" s="1" t="s">
        <v>234</v>
      </c>
      <c r="G67" s="1" t="s">
        <v>235</v>
      </c>
    </row>
    <row r="68" spans="6:7" x14ac:dyDescent="0.3">
      <c r="F68" s="1" t="s">
        <v>236</v>
      </c>
      <c r="G68" s="1" t="s">
        <v>237</v>
      </c>
    </row>
    <row r="69" spans="6:7" x14ac:dyDescent="0.3">
      <c r="F69" s="1" t="s">
        <v>238</v>
      </c>
      <c r="G69" s="1" t="s">
        <v>239</v>
      </c>
    </row>
    <row r="70" spans="6:7" x14ac:dyDescent="0.3">
      <c r="F70" s="1" t="s">
        <v>240</v>
      </c>
      <c r="G70" s="1" t="s">
        <v>241</v>
      </c>
    </row>
    <row r="71" spans="6:7" x14ac:dyDescent="0.3">
      <c r="F71" s="1" t="s">
        <v>242</v>
      </c>
      <c r="G71" s="1" t="s">
        <v>243</v>
      </c>
    </row>
    <row r="72" spans="6:7" x14ac:dyDescent="0.3">
      <c r="F72" s="1" t="s">
        <v>244</v>
      </c>
      <c r="G72" s="1" t="s">
        <v>245</v>
      </c>
    </row>
    <row r="73" spans="6:7" x14ac:dyDescent="0.3">
      <c r="F73" s="1" t="s">
        <v>246</v>
      </c>
      <c r="G73" s="1" t="s">
        <v>247</v>
      </c>
    </row>
    <row r="74" spans="6:7" x14ac:dyDescent="0.3">
      <c r="F74" s="1" t="s">
        <v>248</v>
      </c>
      <c r="G74" s="1" t="s">
        <v>249</v>
      </c>
    </row>
    <row r="75" spans="6:7" x14ac:dyDescent="0.3">
      <c r="F75" s="1" t="s">
        <v>250</v>
      </c>
      <c r="G75" s="1" t="s">
        <v>251</v>
      </c>
    </row>
    <row r="76" spans="6:7" x14ac:dyDescent="0.3">
      <c r="F76" s="1" t="s">
        <v>252</v>
      </c>
      <c r="G76" s="1" t="s">
        <v>253</v>
      </c>
    </row>
    <row r="77" spans="6:7" x14ac:dyDescent="0.3">
      <c r="F77" s="1" t="s">
        <v>254</v>
      </c>
      <c r="G77" s="1" t="s">
        <v>255</v>
      </c>
    </row>
    <row r="78" spans="6:7" x14ac:dyDescent="0.3">
      <c r="F78" s="1" t="s">
        <v>256</v>
      </c>
      <c r="G78" s="1" t="s">
        <v>257</v>
      </c>
    </row>
    <row r="79" spans="6:7" x14ac:dyDescent="0.3">
      <c r="F79" s="1" t="s">
        <v>256</v>
      </c>
      <c r="G79" s="1" t="s">
        <v>258</v>
      </c>
    </row>
    <row r="80" spans="6:7" x14ac:dyDescent="0.3">
      <c r="F80" s="1" t="s">
        <v>259</v>
      </c>
      <c r="G80" s="1" t="s">
        <v>260</v>
      </c>
    </row>
    <row r="81" spans="6:7" x14ac:dyDescent="0.3">
      <c r="F81" s="1" t="s">
        <v>261</v>
      </c>
      <c r="G81" s="1" t="s">
        <v>262</v>
      </c>
    </row>
    <row r="82" spans="6:7" x14ac:dyDescent="0.3">
      <c r="F82" s="1" t="s">
        <v>261</v>
      </c>
      <c r="G82" s="1" t="s">
        <v>263</v>
      </c>
    </row>
    <row r="83" spans="6:7" x14ac:dyDescent="0.3">
      <c r="F83" s="1" t="s">
        <v>264</v>
      </c>
      <c r="G83" s="1" t="s">
        <v>265</v>
      </c>
    </row>
    <row r="84" spans="6:7" x14ac:dyDescent="0.3">
      <c r="F84" s="1" t="s">
        <v>266</v>
      </c>
      <c r="G84" s="1" t="s">
        <v>267</v>
      </c>
    </row>
    <row r="85" spans="6:7" x14ac:dyDescent="0.3">
      <c r="F85" s="1" t="s">
        <v>268</v>
      </c>
      <c r="G85" s="1" t="s">
        <v>269</v>
      </c>
    </row>
    <row r="86" spans="6:7" x14ac:dyDescent="0.3">
      <c r="F86" s="1" t="s">
        <v>270</v>
      </c>
      <c r="G86" s="1" t="s">
        <v>271</v>
      </c>
    </row>
    <row r="87" spans="6:7" x14ac:dyDescent="0.3">
      <c r="F87" s="1" t="s">
        <v>272</v>
      </c>
      <c r="G87" s="1" t="s">
        <v>273</v>
      </c>
    </row>
    <row r="88" spans="6:7" x14ac:dyDescent="0.3">
      <c r="F88" s="1" t="s">
        <v>274</v>
      </c>
      <c r="G88" s="1" t="s">
        <v>275</v>
      </c>
    </row>
    <row r="89" spans="6:7" x14ac:dyDescent="0.3">
      <c r="F89" s="1" t="s">
        <v>276</v>
      </c>
      <c r="G89" s="1" t="s">
        <v>277</v>
      </c>
    </row>
    <row r="90" spans="6:7" x14ac:dyDescent="0.3">
      <c r="F90" s="1" t="s">
        <v>278</v>
      </c>
      <c r="G90" s="1" t="s">
        <v>279</v>
      </c>
    </row>
    <row r="91" spans="6:7" x14ac:dyDescent="0.3">
      <c r="F91" s="1" t="s">
        <v>280</v>
      </c>
      <c r="G91" s="1" t="s">
        <v>281</v>
      </c>
    </row>
    <row r="92" spans="6:7" x14ac:dyDescent="0.3">
      <c r="F92" s="1" t="s">
        <v>280</v>
      </c>
      <c r="G92" s="1" t="s">
        <v>282</v>
      </c>
    </row>
    <row r="93" spans="6:7" x14ac:dyDescent="0.3">
      <c r="F93" s="1" t="s">
        <v>283</v>
      </c>
      <c r="G93" s="1" t="s">
        <v>284</v>
      </c>
    </row>
    <row r="94" spans="6:7" x14ac:dyDescent="0.3">
      <c r="F94" s="1" t="s">
        <v>283</v>
      </c>
      <c r="G94" s="1" t="s">
        <v>285</v>
      </c>
    </row>
    <row r="95" spans="6:7" x14ac:dyDescent="0.3">
      <c r="F95" s="1" t="s">
        <v>286</v>
      </c>
      <c r="G95" s="1" t="s">
        <v>287</v>
      </c>
    </row>
    <row r="96" spans="6:7" x14ac:dyDescent="0.3">
      <c r="F96" s="1" t="s">
        <v>286</v>
      </c>
      <c r="G96" s="1" t="s">
        <v>288</v>
      </c>
    </row>
    <row r="97" spans="6:7" x14ac:dyDescent="0.3">
      <c r="F97" s="1" t="s">
        <v>289</v>
      </c>
      <c r="G97" s="1" t="s">
        <v>290</v>
      </c>
    </row>
    <row r="98" spans="6:7" x14ac:dyDescent="0.3">
      <c r="F98" s="1" t="s">
        <v>291</v>
      </c>
      <c r="G98" s="1" t="s">
        <v>292</v>
      </c>
    </row>
    <row r="99" spans="6:7" x14ac:dyDescent="0.3">
      <c r="F99" s="1" t="s">
        <v>293</v>
      </c>
      <c r="G99" s="1" t="s">
        <v>294</v>
      </c>
    </row>
    <row r="100" spans="6:7" x14ac:dyDescent="0.3">
      <c r="F100" s="1" t="s">
        <v>295</v>
      </c>
      <c r="G100" s="1" t="s">
        <v>296</v>
      </c>
    </row>
    <row r="101" spans="6:7" x14ac:dyDescent="0.3">
      <c r="F101" s="1" t="s">
        <v>297</v>
      </c>
      <c r="G101" s="1" t="s">
        <v>298</v>
      </c>
    </row>
    <row r="102" spans="6:7" x14ac:dyDescent="0.3">
      <c r="F102" s="1" t="s">
        <v>299</v>
      </c>
      <c r="G102" s="1" t="s">
        <v>300</v>
      </c>
    </row>
    <row r="103" spans="6:7" x14ac:dyDescent="0.3">
      <c r="F103" s="1" t="s">
        <v>301</v>
      </c>
      <c r="G103" s="1" t="s">
        <v>302</v>
      </c>
    </row>
    <row r="104" spans="6:7" x14ac:dyDescent="0.3">
      <c r="F104" s="1" t="s">
        <v>301</v>
      </c>
      <c r="G104" s="1" t="s">
        <v>303</v>
      </c>
    </row>
    <row r="105" spans="6:7" x14ac:dyDescent="0.3">
      <c r="F105" s="1" t="s">
        <v>304</v>
      </c>
      <c r="G105" s="1" t="s">
        <v>305</v>
      </c>
    </row>
    <row r="106" spans="6:7" x14ac:dyDescent="0.3">
      <c r="F106" s="1" t="s">
        <v>306</v>
      </c>
      <c r="G106" s="1" t="s">
        <v>307</v>
      </c>
    </row>
    <row r="107" spans="6:7" x14ac:dyDescent="0.3">
      <c r="F107" s="1" t="s">
        <v>306</v>
      </c>
      <c r="G107" s="1" t="s">
        <v>308</v>
      </c>
    </row>
    <row r="108" spans="6:7" x14ac:dyDescent="0.3">
      <c r="F108" s="1" t="s">
        <v>309</v>
      </c>
      <c r="G108" s="1" t="s">
        <v>310</v>
      </c>
    </row>
    <row r="109" spans="6:7" x14ac:dyDescent="0.3">
      <c r="F109" s="1" t="s">
        <v>311</v>
      </c>
      <c r="G109" s="1" t="s">
        <v>312</v>
      </c>
    </row>
    <row r="110" spans="6:7" x14ac:dyDescent="0.3">
      <c r="F110" s="1" t="s">
        <v>313</v>
      </c>
      <c r="G110" s="1" t="s">
        <v>314</v>
      </c>
    </row>
    <row r="111" spans="6:7" x14ac:dyDescent="0.3">
      <c r="F111" s="1" t="s">
        <v>315</v>
      </c>
      <c r="G111" s="1" t="s">
        <v>316</v>
      </c>
    </row>
    <row r="112" spans="6:7" x14ac:dyDescent="0.3">
      <c r="F112" s="1" t="s">
        <v>317</v>
      </c>
      <c r="G112" s="1" t="s">
        <v>318</v>
      </c>
    </row>
    <row r="113" spans="6:7" x14ac:dyDescent="0.3">
      <c r="F113" s="1" t="s">
        <v>319</v>
      </c>
      <c r="G113" s="1" t="s">
        <v>320</v>
      </c>
    </row>
    <row r="114" spans="6:7" x14ac:dyDescent="0.3">
      <c r="F114" s="1" t="s">
        <v>319</v>
      </c>
      <c r="G114" s="1" t="s">
        <v>321</v>
      </c>
    </row>
    <row r="115" spans="6:7" x14ac:dyDescent="0.3">
      <c r="F115" s="1" t="s">
        <v>322</v>
      </c>
      <c r="G115" s="1" t="s">
        <v>323</v>
      </c>
    </row>
    <row r="116" spans="6:7" x14ac:dyDescent="0.3">
      <c r="F116" s="1" t="s">
        <v>322</v>
      </c>
      <c r="G116" s="1" t="s">
        <v>324</v>
      </c>
    </row>
    <row r="117" spans="6:7" x14ac:dyDescent="0.3">
      <c r="F117" s="1" t="s">
        <v>325</v>
      </c>
      <c r="G117" s="1" t="s">
        <v>326</v>
      </c>
    </row>
    <row r="118" spans="6:7" x14ac:dyDescent="0.3">
      <c r="F118" s="1" t="s">
        <v>327</v>
      </c>
      <c r="G118" s="1" t="s">
        <v>328</v>
      </c>
    </row>
    <row r="119" spans="6:7" x14ac:dyDescent="0.3">
      <c r="F119" s="1" t="s">
        <v>329</v>
      </c>
      <c r="G119" s="1" t="s">
        <v>330</v>
      </c>
    </row>
    <row r="120" spans="6:7" x14ac:dyDescent="0.3">
      <c r="F120" s="1" t="s">
        <v>331</v>
      </c>
      <c r="G120" s="1" t="s">
        <v>332</v>
      </c>
    </row>
    <row r="121" spans="6:7" x14ac:dyDescent="0.3">
      <c r="F121" s="1" t="s">
        <v>333</v>
      </c>
      <c r="G121" s="1" t="s">
        <v>334</v>
      </c>
    </row>
    <row r="122" spans="6:7" x14ac:dyDescent="0.3">
      <c r="F122" s="1" t="s">
        <v>335</v>
      </c>
      <c r="G122" s="1" t="s">
        <v>336</v>
      </c>
    </row>
    <row r="123" spans="6:7" x14ac:dyDescent="0.3">
      <c r="F123" s="1" t="s">
        <v>335</v>
      </c>
      <c r="G123" s="1" t="s">
        <v>337</v>
      </c>
    </row>
    <row r="124" spans="6:7" x14ac:dyDescent="0.3">
      <c r="F124" s="1" t="s">
        <v>338</v>
      </c>
      <c r="G124" s="1" t="s">
        <v>339</v>
      </c>
    </row>
    <row r="125" spans="6:7" x14ac:dyDescent="0.3">
      <c r="F125" s="1" t="s">
        <v>340</v>
      </c>
      <c r="G125" s="1" t="s">
        <v>341</v>
      </c>
    </row>
    <row r="126" spans="6:7" x14ac:dyDescent="0.3">
      <c r="F126" s="1" t="s">
        <v>340</v>
      </c>
      <c r="G126" s="1" t="s">
        <v>342</v>
      </c>
    </row>
    <row r="127" spans="6:7" x14ac:dyDescent="0.3">
      <c r="F127" s="1" t="s">
        <v>343</v>
      </c>
      <c r="G127" s="1" t="s">
        <v>344</v>
      </c>
    </row>
    <row r="128" spans="6:7" x14ac:dyDescent="0.3">
      <c r="F128" s="1" t="s">
        <v>343</v>
      </c>
      <c r="G128" s="1" t="s">
        <v>345</v>
      </c>
    </row>
    <row r="129" spans="6:7" x14ac:dyDescent="0.3">
      <c r="F129" s="1" t="s">
        <v>346</v>
      </c>
      <c r="G129" s="1" t="s">
        <v>347</v>
      </c>
    </row>
    <row r="130" spans="6:7" x14ac:dyDescent="0.3">
      <c r="F130" s="1" t="s">
        <v>348</v>
      </c>
      <c r="G130" s="1" t="s">
        <v>349</v>
      </c>
    </row>
    <row r="131" spans="6:7" x14ac:dyDescent="0.3">
      <c r="F131" s="1" t="s">
        <v>350</v>
      </c>
      <c r="G131" s="1" t="s">
        <v>351</v>
      </c>
    </row>
    <row r="132" spans="6:7" x14ac:dyDescent="0.3">
      <c r="F132" s="1" t="s">
        <v>350</v>
      </c>
      <c r="G132" s="1" t="s">
        <v>352</v>
      </c>
    </row>
    <row r="133" spans="6:7" x14ac:dyDescent="0.3">
      <c r="F133" s="1" t="s">
        <v>353</v>
      </c>
      <c r="G133" s="1" t="s">
        <v>354</v>
      </c>
    </row>
    <row r="134" spans="6:7" x14ac:dyDescent="0.3">
      <c r="F134" s="1" t="s">
        <v>353</v>
      </c>
      <c r="G134" s="1" t="s">
        <v>355</v>
      </c>
    </row>
    <row r="135" spans="6:7" x14ac:dyDescent="0.3">
      <c r="F135" s="1" t="s">
        <v>356</v>
      </c>
      <c r="G135" s="1" t="s">
        <v>357</v>
      </c>
    </row>
    <row r="136" spans="6:7" x14ac:dyDescent="0.3">
      <c r="F136" s="1" t="s">
        <v>358</v>
      </c>
      <c r="G136" s="1" t="s">
        <v>359</v>
      </c>
    </row>
    <row r="137" spans="6:7" x14ac:dyDescent="0.3">
      <c r="F137" s="1" t="s">
        <v>360</v>
      </c>
      <c r="G137" s="1" t="s">
        <v>361</v>
      </c>
    </row>
    <row r="138" spans="6:7" x14ac:dyDescent="0.3">
      <c r="F138" s="1" t="s">
        <v>360</v>
      </c>
      <c r="G138" s="1" t="s">
        <v>362</v>
      </c>
    </row>
    <row r="139" spans="6:7" x14ac:dyDescent="0.3">
      <c r="F139" s="1" t="s">
        <v>363</v>
      </c>
      <c r="G139" s="1" t="s">
        <v>364</v>
      </c>
    </row>
    <row r="140" spans="6:7" x14ac:dyDescent="0.3">
      <c r="F140" s="1" t="s">
        <v>365</v>
      </c>
      <c r="G140" s="1" t="s">
        <v>366</v>
      </c>
    </row>
    <row r="141" spans="6:7" x14ac:dyDescent="0.3">
      <c r="F141" s="1" t="s">
        <v>367</v>
      </c>
      <c r="G141" s="1" t="s">
        <v>368</v>
      </c>
    </row>
    <row r="142" spans="6:7" x14ac:dyDescent="0.3">
      <c r="F142" s="1" t="s">
        <v>367</v>
      </c>
      <c r="G142" s="1" t="s">
        <v>369</v>
      </c>
    </row>
    <row r="143" spans="6:7" x14ac:dyDescent="0.3">
      <c r="F143" s="1" t="s">
        <v>370</v>
      </c>
      <c r="G143" s="1" t="s">
        <v>371</v>
      </c>
    </row>
    <row r="144" spans="6:7" x14ac:dyDescent="0.3">
      <c r="F144" s="1" t="s">
        <v>370</v>
      </c>
      <c r="G144" s="1" t="s">
        <v>372</v>
      </c>
    </row>
    <row r="145" spans="6:7" x14ac:dyDescent="0.3">
      <c r="F145" s="1" t="s">
        <v>373</v>
      </c>
      <c r="G145" s="1" t="s">
        <v>374</v>
      </c>
    </row>
    <row r="146" spans="6:7" x14ac:dyDescent="0.3">
      <c r="F146" s="1" t="s">
        <v>375</v>
      </c>
      <c r="G146" s="1" t="s">
        <v>376</v>
      </c>
    </row>
    <row r="147" spans="6:7" x14ac:dyDescent="0.3">
      <c r="F147" s="1" t="s">
        <v>377</v>
      </c>
      <c r="G147" s="1" t="s">
        <v>378</v>
      </c>
    </row>
    <row r="148" spans="6:7" x14ac:dyDescent="0.3">
      <c r="F148" s="1" t="s">
        <v>379</v>
      </c>
      <c r="G148" s="1" t="s">
        <v>380</v>
      </c>
    </row>
    <row r="149" spans="6:7" x14ac:dyDescent="0.3">
      <c r="F149" s="1" t="s">
        <v>381</v>
      </c>
      <c r="G149" s="1" t="s">
        <v>382</v>
      </c>
    </row>
    <row r="150" spans="6:7" x14ac:dyDescent="0.3">
      <c r="F150" s="1" t="s">
        <v>381</v>
      </c>
      <c r="G150" s="1" t="s">
        <v>383</v>
      </c>
    </row>
    <row r="151" spans="6:7" x14ac:dyDescent="0.3">
      <c r="F151" s="1" t="s">
        <v>384</v>
      </c>
      <c r="G151" s="1" t="s">
        <v>385</v>
      </c>
    </row>
    <row r="152" spans="6:7" x14ac:dyDescent="0.3">
      <c r="F152" s="1" t="s">
        <v>386</v>
      </c>
      <c r="G152" s="1" t="s">
        <v>387</v>
      </c>
    </row>
    <row r="153" spans="6:7" x14ac:dyDescent="0.3">
      <c r="F153" s="1" t="s">
        <v>388</v>
      </c>
      <c r="G153" s="1" t="s">
        <v>389</v>
      </c>
    </row>
    <row r="154" spans="6:7" x14ac:dyDescent="0.3">
      <c r="F154" s="1" t="s">
        <v>390</v>
      </c>
      <c r="G154" s="1" t="s">
        <v>391</v>
      </c>
    </row>
    <row r="155" spans="6:7" x14ac:dyDescent="0.3">
      <c r="F155" s="1" t="s">
        <v>392</v>
      </c>
      <c r="G155" s="1" t="s">
        <v>393</v>
      </c>
    </row>
    <row r="156" spans="6:7" x14ac:dyDescent="0.3">
      <c r="F156" s="1" t="s">
        <v>394</v>
      </c>
      <c r="G156" s="1" t="s">
        <v>395</v>
      </c>
    </row>
    <row r="157" spans="6:7" x14ac:dyDescent="0.3">
      <c r="F157" s="1" t="s">
        <v>396</v>
      </c>
      <c r="G157" s="1" t="s">
        <v>397</v>
      </c>
    </row>
    <row r="158" spans="6:7" x14ac:dyDescent="0.3">
      <c r="F158" s="1" t="s">
        <v>396</v>
      </c>
      <c r="G158" s="1" t="s">
        <v>398</v>
      </c>
    </row>
    <row r="159" spans="6:7" x14ac:dyDescent="0.3">
      <c r="F159" s="1" t="s">
        <v>399</v>
      </c>
      <c r="G159" s="1" t="s">
        <v>400</v>
      </c>
    </row>
    <row r="160" spans="6:7" x14ac:dyDescent="0.3">
      <c r="F160" s="1" t="s">
        <v>401</v>
      </c>
      <c r="G160" s="1" t="s">
        <v>402</v>
      </c>
    </row>
    <row r="161" spans="6:7" x14ac:dyDescent="0.3">
      <c r="F161" s="1" t="s">
        <v>403</v>
      </c>
      <c r="G161" s="1" t="s">
        <v>404</v>
      </c>
    </row>
    <row r="162" spans="6:7" x14ac:dyDescent="0.3">
      <c r="F162" s="1" t="s">
        <v>405</v>
      </c>
      <c r="G162" s="1" t="s">
        <v>406</v>
      </c>
    </row>
    <row r="163" spans="6:7" x14ac:dyDescent="0.3">
      <c r="F163" s="1" t="s">
        <v>405</v>
      </c>
      <c r="G163" s="1" t="s">
        <v>407</v>
      </c>
    </row>
    <row r="164" spans="6:7" x14ac:dyDescent="0.3">
      <c r="F164" s="1" t="s">
        <v>408</v>
      </c>
      <c r="G164" s="1" t="s">
        <v>409</v>
      </c>
    </row>
    <row r="165" spans="6:7" x14ac:dyDescent="0.3">
      <c r="F165" s="1" t="s">
        <v>410</v>
      </c>
      <c r="G165" s="1" t="s">
        <v>411</v>
      </c>
    </row>
    <row r="166" spans="6:7" x14ac:dyDescent="0.3">
      <c r="F166" s="1" t="s">
        <v>412</v>
      </c>
      <c r="G166" s="1" t="s">
        <v>413</v>
      </c>
    </row>
    <row r="167" spans="6:7" x14ac:dyDescent="0.3">
      <c r="F167" s="1" t="s">
        <v>414</v>
      </c>
      <c r="G167" s="1" t="s">
        <v>415</v>
      </c>
    </row>
    <row r="168" spans="6:7" x14ac:dyDescent="0.3">
      <c r="F168" s="1" t="s">
        <v>416</v>
      </c>
      <c r="G168" s="1" t="s">
        <v>417</v>
      </c>
    </row>
    <row r="169" spans="6:7" x14ac:dyDescent="0.3">
      <c r="F169" s="1" t="s">
        <v>418</v>
      </c>
      <c r="G169" s="1" t="s">
        <v>419</v>
      </c>
    </row>
    <row r="170" spans="6:7" x14ac:dyDescent="0.3">
      <c r="F170" s="1" t="s">
        <v>420</v>
      </c>
      <c r="G170" s="1" t="s">
        <v>421</v>
      </c>
    </row>
    <row r="171" spans="6:7" x14ac:dyDescent="0.3">
      <c r="F171" s="1" t="s">
        <v>422</v>
      </c>
      <c r="G171" s="1" t="s">
        <v>423</v>
      </c>
    </row>
    <row r="172" spans="6:7" x14ac:dyDescent="0.3">
      <c r="F172" s="1" t="s">
        <v>424</v>
      </c>
      <c r="G172" s="1" t="s">
        <v>425</v>
      </c>
    </row>
    <row r="173" spans="6:7" x14ac:dyDescent="0.3">
      <c r="F173" s="1" t="s">
        <v>426</v>
      </c>
      <c r="G173" s="1" t="s">
        <v>427</v>
      </c>
    </row>
    <row r="174" spans="6:7" x14ac:dyDescent="0.3">
      <c r="F174" s="1" t="s">
        <v>428</v>
      </c>
      <c r="G174" s="1" t="s">
        <v>429</v>
      </c>
    </row>
    <row r="175" spans="6:7" x14ac:dyDescent="0.3">
      <c r="F175" s="1" t="s">
        <v>430</v>
      </c>
      <c r="G175" s="1" t="s">
        <v>431</v>
      </c>
    </row>
    <row r="176" spans="6:7" x14ac:dyDescent="0.3">
      <c r="F176" s="1" t="s">
        <v>432</v>
      </c>
      <c r="G176" s="1" t="s">
        <v>433</v>
      </c>
    </row>
    <row r="177" spans="6:7" x14ac:dyDescent="0.3">
      <c r="F177" s="1" t="s">
        <v>434</v>
      </c>
      <c r="G177" s="1" t="s">
        <v>435</v>
      </c>
    </row>
    <row r="178" spans="6:7" x14ac:dyDescent="0.3">
      <c r="F178" s="1" t="s">
        <v>436</v>
      </c>
      <c r="G178" s="1" t="s">
        <v>437</v>
      </c>
    </row>
    <row r="179" spans="6:7" x14ac:dyDescent="0.3">
      <c r="F179" s="1" t="s">
        <v>438</v>
      </c>
      <c r="G179" s="1" t="s">
        <v>439</v>
      </c>
    </row>
    <row r="180" spans="6:7" x14ac:dyDescent="0.3">
      <c r="F180" s="1" t="s">
        <v>440</v>
      </c>
      <c r="G180" s="1" t="s">
        <v>441</v>
      </c>
    </row>
    <row r="181" spans="6:7" x14ac:dyDescent="0.3">
      <c r="F181" s="1" t="s">
        <v>442</v>
      </c>
      <c r="G181" s="1" t="s">
        <v>443</v>
      </c>
    </row>
    <row r="182" spans="6:7" x14ac:dyDescent="0.3">
      <c r="F182" s="1" t="s">
        <v>444</v>
      </c>
      <c r="G182" s="1" t="s">
        <v>445</v>
      </c>
    </row>
    <row r="183" spans="6:7" x14ac:dyDescent="0.3">
      <c r="F183" s="1" t="s">
        <v>446</v>
      </c>
      <c r="G183" s="1" t="s">
        <v>447</v>
      </c>
    </row>
    <row r="184" spans="6:7" x14ac:dyDescent="0.3">
      <c r="F184" s="1" t="s">
        <v>448</v>
      </c>
      <c r="G184" s="1" t="s">
        <v>449</v>
      </c>
    </row>
    <row r="185" spans="6:7" x14ac:dyDescent="0.3">
      <c r="F185" s="1" t="s">
        <v>450</v>
      </c>
      <c r="G185" s="1" t="s">
        <v>451</v>
      </c>
    </row>
    <row r="186" spans="6:7" x14ac:dyDescent="0.3">
      <c r="F186" s="1" t="s">
        <v>452</v>
      </c>
      <c r="G186" s="1" t="s">
        <v>453</v>
      </c>
    </row>
    <row r="187" spans="6:7" x14ac:dyDescent="0.3">
      <c r="F187" s="1" t="s">
        <v>454</v>
      </c>
      <c r="G187" s="1" t="s">
        <v>455</v>
      </c>
    </row>
    <row r="188" spans="6:7" x14ac:dyDescent="0.3">
      <c r="F188" s="1" t="s">
        <v>456</v>
      </c>
      <c r="G188" s="1" t="s">
        <v>457</v>
      </c>
    </row>
    <row r="189" spans="6:7" x14ac:dyDescent="0.3">
      <c r="F189" s="1" t="s">
        <v>458</v>
      </c>
      <c r="G189" s="1" t="s">
        <v>459</v>
      </c>
    </row>
    <row r="190" spans="6:7" x14ac:dyDescent="0.3">
      <c r="F190" s="1" t="s">
        <v>460</v>
      </c>
      <c r="G190" s="1" t="s">
        <v>461</v>
      </c>
    </row>
    <row r="191" spans="6:7" x14ac:dyDescent="0.3">
      <c r="F191" s="1" t="s">
        <v>462</v>
      </c>
      <c r="G191" s="1" t="s">
        <v>463</v>
      </c>
    </row>
    <row r="192" spans="6:7" x14ac:dyDescent="0.3">
      <c r="F192" s="1" t="s">
        <v>464</v>
      </c>
      <c r="G192" s="1" t="s">
        <v>465</v>
      </c>
    </row>
    <row r="193" spans="6:7" x14ac:dyDescent="0.3">
      <c r="F193" s="1" t="s">
        <v>466</v>
      </c>
      <c r="G193" s="1" t="s">
        <v>467</v>
      </c>
    </row>
    <row r="194" spans="6:7" x14ac:dyDescent="0.3">
      <c r="F194" s="1" t="s">
        <v>468</v>
      </c>
      <c r="G194" s="1" t="s">
        <v>469</v>
      </c>
    </row>
    <row r="195" spans="6:7" x14ac:dyDescent="0.3">
      <c r="F195" s="1" t="s">
        <v>470</v>
      </c>
      <c r="G195" s="1" t="s">
        <v>471</v>
      </c>
    </row>
    <row r="196" spans="6:7" x14ac:dyDescent="0.3">
      <c r="F196" s="1" t="s">
        <v>472</v>
      </c>
      <c r="G196" s="1" t="s">
        <v>473</v>
      </c>
    </row>
    <row r="197" spans="6:7" x14ac:dyDescent="0.3">
      <c r="F197" s="1" t="s">
        <v>474</v>
      </c>
      <c r="G197" s="1" t="s">
        <v>475</v>
      </c>
    </row>
    <row r="198" spans="6:7" x14ac:dyDescent="0.3">
      <c r="F198" s="1" t="s">
        <v>474</v>
      </c>
      <c r="G198" s="1" t="s">
        <v>476</v>
      </c>
    </row>
    <row r="199" spans="6:7" x14ac:dyDescent="0.3">
      <c r="F199" s="1" t="s">
        <v>477</v>
      </c>
      <c r="G199" s="1" t="s">
        <v>478</v>
      </c>
    </row>
    <row r="200" spans="6:7" x14ac:dyDescent="0.3">
      <c r="F200" s="1" t="s">
        <v>479</v>
      </c>
      <c r="G200" s="1" t="s">
        <v>480</v>
      </c>
    </row>
    <row r="201" spans="6:7" x14ac:dyDescent="0.3">
      <c r="F201" s="1" t="s">
        <v>479</v>
      </c>
      <c r="G201" s="1" t="s">
        <v>481</v>
      </c>
    </row>
    <row r="202" spans="6:7" x14ac:dyDescent="0.3">
      <c r="F202" s="1" t="s">
        <v>482</v>
      </c>
      <c r="G202" s="1" t="s">
        <v>483</v>
      </c>
    </row>
    <row r="203" spans="6:7" x14ac:dyDescent="0.3">
      <c r="F203" s="1" t="s">
        <v>484</v>
      </c>
      <c r="G203" s="1" t="s">
        <v>485</v>
      </c>
    </row>
    <row r="204" spans="6:7" x14ac:dyDescent="0.3">
      <c r="F204" s="1" t="s">
        <v>484</v>
      </c>
      <c r="G204" s="1" t="s">
        <v>486</v>
      </c>
    </row>
    <row r="205" spans="6:7" x14ac:dyDescent="0.3">
      <c r="F205" s="1" t="s">
        <v>487</v>
      </c>
      <c r="G205" s="1" t="s">
        <v>488</v>
      </c>
    </row>
    <row r="206" spans="6:7" x14ac:dyDescent="0.3">
      <c r="F206" s="1" t="s">
        <v>489</v>
      </c>
      <c r="G206" s="1" t="s">
        <v>490</v>
      </c>
    </row>
    <row r="207" spans="6:7" x14ac:dyDescent="0.3">
      <c r="F207" s="1" t="s">
        <v>489</v>
      </c>
      <c r="G207" s="1" t="s">
        <v>491</v>
      </c>
    </row>
    <row r="208" spans="6:7" x14ac:dyDescent="0.3">
      <c r="F208" s="1" t="s">
        <v>492</v>
      </c>
      <c r="G208" s="1" t="s">
        <v>493</v>
      </c>
    </row>
    <row r="209" spans="6:7" x14ac:dyDescent="0.3">
      <c r="F209" s="1" t="s">
        <v>494</v>
      </c>
      <c r="G209" s="1" t="s">
        <v>495</v>
      </c>
    </row>
    <row r="210" spans="6:7" x14ac:dyDescent="0.3">
      <c r="F210" s="1" t="s">
        <v>496</v>
      </c>
      <c r="G210" s="1" t="s">
        <v>497</v>
      </c>
    </row>
    <row r="211" spans="6:7" x14ac:dyDescent="0.3">
      <c r="F211" s="1" t="s">
        <v>498</v>
      </c>
      <c r="G211" s="1" t="s">
        <v>499</v>
      </c>
    </row>
    <row r="212" spans="6:7" x14ac:dyDescent="0.3">
      <c r="F212" s="1" t="s">
        <v>500</v>
      </c>
      <c r="G212" s="1" t="s">
        <v>501</v>
      </c>
    </row>
    <row r="213" spans="6:7" x14ac:dyDescent="0.3">
      <c r="F213" s="1" t="s">
        <v>502</v>
      </c>
      <c r="G213" s="1" t="s">
        <v>503</v>
      </c>
    </row>
    <row r="214" spans="6:7" x14ac:dyDescent="0.3">
      <c r="F214" s="1" t="s">
        <v>504</v>
      </c>
      <c r="G214" s="1" t="s">
        <v>505</v>
      </c>
    </row>
    <row r="215" spans="6:7" x14ac:dyDescent="0.3">
      <c r="F215" s="1" t="s">
        <v>504</v>
      </c>
      <c r="G215" s="1" t="s">
        <v>506</v>
      </c>
    </row>
    <row r="216" spans="6:7" x14ac:dyDescent="0.3">
      <c r="F216" s="1" t="s">
        <v>507</v>
      </c>
      <c r="G216" s="1" t="s">
        <v>508</v>
      </c>
    </row>
    <row r="217" spans="6:7" x14ac:dyDescent="0.3">
      <c r="F217" s="1" t="s">
        <v>509</v>
      </c>
      <c r="G217" s="1" t="s">
        <v>510</v>
      </c>
    </row>
    <row r="218" spans="6:7" x14ac:dyDescent="0.3">
      <c r="F218" s="1" t="s">
        <v>509</v>
      </c>
      <c r="G218" s="1" t="s">
        <v>511</v>
      </c>
    </row>
    <row r="219" spans="6:7" x14ac:dyDescent="0.3">
      <c r="F219" s="1" t="s">
        <v>512</v>
      </c>
      <c r="G219" s="1" t="s">
        <v>513</v>
      </c>
    </row>
    <row r="220" spans="6:7" x14ac:dyDescent="0.3">
      <c r="F220" s="1" t="s">
        <v>512</v>
      </c>
      <c r="G220" s="1" t="s">
        <v>514</v>
      </c>
    </row>
    <row r="221" spans="6:7" x14ac:dyDescent="0.3">
      <c r="F221" s="1" t="s">
        <v>515</v>
      </c>
      <c r="G221" s="1" t="s">
        <v>516</v>
      </c>
    </row>
    <row r="222" spans="6:7" x14ac:dyDescent="0.3">
      <c r="F222" s="1" t="s">
        <v>517</v>
      </c>
      <c r="G222" s="1" t="s">
        <v>518</v>
      </c>
    </row>
    <row r="223" spans="6:7" x14ac:dyDescent="0.3">
      <c r="F223" s="1" t="s">
        <v>519</v>
      </c>
      <c r="G223" s="1" t="s">
        <v>520</v>
      </c>
    </row>
    <row r="224" spans="6:7" x14ac:dyDescent="0.3">
      <c r="F224" s="1" t="s">
        <v>521</v>
      </c>
      <c r="G224" s="1" t="s">
        <v>522</v>
      </c>
    </row>
    <row r="225" spans="6:7" x14ac:dyDescent="0.3">
      <c r="F225" s="1" t="s">
        <v>523</v>
      </c>
      <c r="G225" s="1" t="s">
        <v>524</v>
      </c>
    </row>
    <row r="226" spans="6:7" x14ac:dyDescent="0.3">
      <c r="F226" s="1" t="s">
        <v>525</v>
      </c>
      <c r="G226" s="1" t="s">
        <v>526</v>
      </c>
    </row>
    <row r="227" spans="6:7" x14ac:dyDescent="0.3">
      <c r="F227" s="1" t="s">
        <v>527</v>
      </c>
      <c r="G227" s="1" t="s">
        <v>528</v>
      </c>
    </row>
    <row r="228" spans="6:7" x14ac:dyDescent="0.3">
      <c r="F228" s="1" t="s">
        <v>529</v>
      </c>
      <c r="G228" s="1" t="s">
        <v>530</v>
      </c>
    </row>
    <row r="229" spans="6:7" x14ac:dyDescent="0.3">
      <c r="F229" s="1" t="s">
        <v>531</v>
      </c>
      <c r="G229" s="1" t="s">
        <v>532</v>
      </c>
    </row>
    <row r="230" spans="6:7" x14ac:dyDescent="0.3">
      <c r="F230" s="1" t="s">
        <v>531</v>
      </c>
      <c r="G230" s="1" t="s">
        <v>533</v>
      </c>
    </row>
    <row r="231" spans="6:7" x14ac:dyDescent="0.3">
      <c r="F231" s="1" t="s">
        <v>534</v>
      </c>
      <c r="G231" s="1" t="s">
        <v>535</v>
      </c>
    </row>
    <row r="232" spans="6:7" x14ac:dyDescent="0.3">
      <c r="F232" s="1" t="s">
        <v>536</v>
      </c>
      <c r="G232" s="1" t="s">
        <v>537</v>
      </c>
    </row>
    <row r="233" spans="6:7" x14ac:dyDescent="0.3">
      <c r="F233" s="1" t="s">
        <v>538</v>
      </c>
      <c r="G233" s="1" t="s">
        <v>539</v>
      </c>
    </row>
    <row r="234" spans="6:7" x14ac:dyDescent="0.3">
      <c r="F234" s="1" t="s">
        <v>540</v>
      </c>
      <c r="G234" s="1" t="s">
        <v>541</v>
      </c>
    </row>
    <row r="235" spans="6:7" x14ac:dyDescent="0.3">
      <c r="F235" s="1" t="s">
        <v>542</v>
      </c>
      <c r="G235" s="1" t="s">
        <v>543</v>
      </c>
    </row>
    <row r="236" spans="6:7" x14ac:dyDescent="0.3">
      <c r="F236" s="1" t="s">
        <v>544</v>
      </c>
      <c r="G236" s="1" t="s">
        <v>545</v>
      </c>
    </row>
    <row r="237" spans="6:7" x14ac:dyDescent="0.3">
      <c r="F237" s="1" t="s">
        <v>546</v>
      </c>
      <c r="G237" s="1" t="s">
        <v>547</v>
      </c>
    </row>
    <row r="238" spans="6:7" x14ac:dyDescent="0.3">
      <c r="F238" s="1" t="s">
        <v>548</v>
      </c>
      <c r="G238" s="1" t="s">
        <v>549</v>
      </c>
    </row>
    <row r="239" spans="6:7" x14ac:dyDescent="0.3">
      <c r="F239" s="1" t="s">
        <v>550</v>
      </c>
      <c r="G239" s="1" t="s">
        <v>551</v>
      </c>
    </row>
    <row r="240" spans="6:7" x14ac:dyDescent="0.3">
      <c r="F240" s="1" t="s">
        <v>552</v>
      </c>
      <c r="G240" s="1" t="s">
        <v>553</v>
      </c>
    </row>
    <row r="241" spans="6:7" x14ac:dyDescent="0.3">
      <c r="F241" s="1" t="s">
        <v>554</v>
      </c>
      <c r="G241" s="1" t="s">
        <v>555</v>
      </c>
    </row>
    <row r="242" spans="6:7" x14ac:dyDescent="0.3">
      <c r="F242" s="1" t="s">
        <v>556</v>
      </c>
      <c r="G242" s="1" t="s">
        <v>557</v>
      </c>
    </row>
    <row r="243" spans="6:7" x14ac:dyDescent="0.3">
      <c r="F243" s="1" t="s">
        <v>558</v>
      </c>
      <c r="G243" s="1" t="s">
        <v>559</v>
      </c>
    </row>
    <row r="244" spans="6:7" x14ac:dyDescent="0.3">
      <c r="F244" s="1" t="s">
        <v>560</v>
      </c>
      <c r="G244" s="1" t="s">
        <v>561</v>
      </c>
    </row>
    <row r="245" spans="6:7" x14ac:dyDescent="0.3">
      <c r="F245" s="1" t="s">
        <v>562</v>
      </c>
      <c r="G245" s="1" t="s">
        <v>563</v>
      </c>
    </row>
    <row r="246" spans="6:7" x14ac:dyDescent="0.3">
      <c r="F246" s="1" t="s">
        <v>564</v>
      </c>
      <c r="G246" s="1" t="s">
        <v>565</v>
      </c>
    </row>
    <row r="247" spans="6:7" x14ac:dyDescent="0.3">
      <c r="F247" s="1" t="s">
        <v>566</v>
      </c>
      <c r="G247" s="1" t="s">
        <v>567</v>
      </c>
    </row>
    <row r="248" spans="6:7" x14ac:dyDescent="0.3">
      <c r="F248" s="1" t="s">
        <v>568</v>
      </c>
      <c r="G248" s="1" t="s">
        <v>569</v>
      </c>
    </row>
    <row r="249" spans="6:7" x14ac:dyDescent="0.3">
      <c r="F249" s="1" t="s">
        <v>570</v>
      </c>
      <c r="G249" s="1" t="s">
        <v>571</v>
      </c>
    </row>
    <row r="250" spans="6:7" x14ac:dyDescent="0.3">
      <c r="F250" s="1" t="s">
        <v>572</v>
      </c>
      <c r="G250" s="1" t="s">
        <v>573</v>
      </c>
    </row>
    <row r="251" spans="6:7" x14ac:dyDescent="0.3">
      <c r="F251" s="1" t="s">
        <v>572</v>
      </c>
      <c r="G251" s="1" t="s">
        <v>574</v>
      </c>
    </row>
    <row r="252" spans="6:7" x14ac:dyDescent="0.3">
      <c r="F252" s="1" t="s">
        <v>575</v>
      </c>
      <c r="G252" s="1" t="s">
        <v>576</v>
      </c>
    </row>
    <row r="253" spans="6:7" x14ac:dyDescent="0.3">
      <c r="F253" s="1" t="s">
        <v>577</v>
      </c>
      <c r="G253" s="1" t="s">
        <v>578</v>
      </c>
    </row>
    <row r="254" spans="6:7" x14ac:dyDescent="0.3">
      <c r="F254" s="1" t="s">
        <v>579</v>
      </c>
      <c r="G254" s="1" t="s">
        <v>580</v>
      </c>
    </row>
    <row r="255" spans="6:7" x14ac:dyDescent="0.3">
      <c r="F255" s="1" t="s">
        <v>581</v>
      </c>
      <c r="G255" s="1" t="s">
        <v>582</v>
      </c>
    </row>
    <row r="256" spans="6:7" x14ac:dyDescent="0.3">
      <c r="F256" s="1" t="s">
        <v>581</v>
      </c>
      <c r="G256" s="1" t="s">
        <v>583</v>
      </c>
    </row>
    <row r="257" spans="6:7" x14ac:dyDescent="0.3">
      <c r="F257" s="1" t="s">
        <v>584</v>
      </c>
      <c r="G257" s="1" t="s">
        <v>585</v>
      </c>
    </row>
    <row r="258" spans="6:7" x14ac:dyDescent="0.3">
      <c r="F258" s="1" t="s">
        <v>586</v>
      </c>
      <c r="G258" s="1" t="s">
        <v>587</v>
      </c>
    </row>
    <row r="259" spans="6:7" x14ac:dyDescent="0.3">
      <c r="F259" s="1" t="s">
        <v>586</v>
      </c>
      <c r="G259" s="1" t="s">
        <v>588</v>
      </c>
    </row>
    <row r="260" spans="6:7" x14ac:dyDescent="0.3">
      <c r="F260" s="1" t="s">
        <v>589</v>
      </c>
      <c r="G260" s="1" t="s">
        <v>590</v>
      </c>
    </row>
    <row r="261" spans="6:7" x14ac:dyDescent="0.3">
      <c r="F261" s="1" t="s">
        <v>591</v>
      </c>
      <c r="G261" s="1" t="s">
        <v>592</v>
      </c>
    </row>
    <row r="262" spans="6:7" x14ac:dyDescent="0.3">
      <c r="F262" s="1" t="s">
        <v>593</v>
      </c>
      <c r="G262" s="1" t="s">
        <v>594</v>
      </c>
    </row>
    <row r="263" spans="6:7" x14ac:dyDescent="0.3">
      <c r="F263" s="1" t="s">
        <v>595</v>
      </c>
      <c r="G263" s="1" t="s">
        <v>596</v>
      </c>
    </row>
    <row r="264" spans="6:7" x14ac:dyDescent="0.3">
      <c r="F264" s="1" t="s">
        <v>597</v>
      </c>
      <c r="G264" s="1" t="s">
        <v>598</v>
      </c>
    </row>
    <row r="265" spans="6:7" x14ac:dyDescent="0.3">
      <c r="F265" s="1" t="s">
        <v>599</v>
      </c>
      <c r="G265" s="1" t="s">
        <v>600</v>
      </c>
    </row>
    <row r="266" spans="6:7" x14ac:dyDescent="0.3">
      <c r="F266" s="1" t="s">
        <v>601</v>
      </c>
      <c r="G266" s="1" t="s">
        <v>602</v>
      </c>
    </row>
    <row r="267" spans="6:7" x14ac:dyDescent="0.3">
      <c r="F267" s="1" t="s">
        <v>603</v>
      </c>
      <c r="G267" s="1" t="s">
        <v>604</v>
      </c>
    </row>
    <row r="268" spans="6:7" x14ac:dyDescent="0.3">
      <c r="F268" s="1" t="s">
        <v>605</v>
      </c>
      <c r="G268" s="1" t="s">
        <v>606</v>
      </c>
    </row>
    <row r="269" spans="6:7" x14ac:dyDescent="0.3">
      <c r="F269" s="1" t="s">
        <v>607</v>
      </c>
      <c r="G269" s="1" t="s">
        <v>608</v>
      </c>
    </row>
    <row r="270" spans="6:7" x14ac:dyDescent="0.3">
      <c r="F270" s="1" t="s">
        <v>607</v>
      </c>
      <c r="G270" s="1" t="s">
        <v>609</v>
      </c>
    </row>
    <row r="271" spans="6:7" x14ac:dyDescent="0.3">
      <c r="F271" s="1" t="s">
        <v>610</v>
      </c>
      <c r="G271" s="1" t="s">
        <v>611</v>
      </c>
    </row>
    <row r="272" spans="6:7" x14ac:dyDescent="0.3">
      <c r="F272" s="1" t="s">
        <v>612</v>
      </c>
      <c r="G272" s="1" t="s">
        <v>613</v>
      </c>
    </row>
    <row r="273" spans="6:7" x14ac:dyDescent="0.3">
      <c r="F273" s="1" t="s">
        <v>614</v>
      </c>
      <c r="G273" s="1" t="s">
        <v>615</v>
      </c>
    </row>
    <row r="274" spans="6:7" x14ac:dyDescent="0.3">
      <c r="F274" s="1" t="s">
        <v>614</v>
      </c>
      <c r="G274" s="1" t="s">
        <v>616</v>
      </c>
    </row>
    <row r="275" spans="6:7" x14ac:dyDescent="0.3">
      <c r="F275" s="1" t="s">
        <v>617</v>
      </c>
      <c r="G275" s="1" t="s">
        <v>618</v>
      </c>
    </row>
    <row r="276" spans="6:7" x14ac:dyDescent="0.3">
      <c r="F276" s="1" t="s">
        <v>617</v>
      </c>
      <c r="G276" s="1" t="s">
        <v>619</v>
      </c>
    </row>
    <row r="277" spans="6:7" x14ac:dyDescent="0.3">
      <c r="F277" s="1" t="s">
        <v>620</v>
      </c>
      <c r="G277" s="1" t="s">
        <v>621</v>
      </c>
    </row>
    <row r="278" spans="6:7" x14ac:dyDescent="0.3">
      <c r="F278" s="1" t="s">
        <v>622</v>
      </c>
      <c r="G278" s="1" t="s">
        <v>623</v>
      </c>
    </row>
    <row r="279" spans="6:7" x14ac:dyDescent="0.3">
      <c r="F279" s="1" t="s">
        <v>622</v>
      </c>
      <c r="G279" s="1" t="s">
        <v>624</v>
      </c>
    </row>
    <row r="280" spans="6:7" x14ac:dyDescent="0.3">
      <c r="F280" s="1" t="s">
        <v>625</v>
      </c>
      <c r="G280" s="1" t="s">
        <v>626</v>
      </c>
    </row>
    <row r="281" spans="6:7" x14ac:dyDescent="0.3">
      <c r="F281" s="1" t="s">
        <v>625</v>
      </c>
      <c r="G281" s="1" t="s">
        <v>627</v>
      </c>
    </row>
    <row r="282" spans="6:7" x14ac:dyDescent="0.3">
      <c r="F282" s="1" t="s">
        <v>628</v>
      </c>
      <c r="G282" s="1" t="s">
        <v>629</v>
      </c>
    </row>
    <row r="283" spans="6:7" x14ac:dyDescent="0.3">
      <c r="F283" s="1" t="s">
        <v>630</v>
      </c>
      <c r="G283" s="1" t="s">
        <v>631</v>
      </c>
    </row>
    <row r="284" spans="6:7" x14ac:dyDescent="0.3">
      <c r="F284" s="1" t="s">
        <v>632</v>
      </c>
      <c r="G284" s="1" t="s">
        <v>633</v>
      </c>
    </row>
    <row r="285" spans="6:7" x14ac:dyDescent="0.3">
      <c r="F285" s="1" t="s">
        <v>634</v>
      </c>
      <c r="G285" s="1" t="s">
        <v>635</v>
      </c>
    </row>
    <row r="286" spans="6:7" x14ac:dyDescent="0.3">
      <c r="F286" s="1" t="s">
        <v>634</v>
      </c>
      <c r="G286" s="1" t="s">
        <v>636</v>
      </c>
    </row>
    <row r="287" spans="6:7" x14ac:dyDescent="0.3">
      <c r="F287" s="1" t="s">
        <v>637</v>
      </c>
      <c r="G287" s="1" t="s">
        <v>638</v>
      </c>
    </row>
    <row r="288" spans="6:7" x14ac:dyDescent="0.3">
      <c r="F288" s="1" t="s">
        <v>639</v>
      </c>
      <c r="G288" s="1" t="s">
        <v>640</v>
      </c>
    </row>
    <row r="289" spans="6:7" x14ac:dyDescent="0.3">
      <c r="F289" s="1" t="s">
        <v>639</v>
      </c>
      <c r="G289" s="1" t="s">
        <v>641</v>
      </c>
    </row>
    <row r="290" spans="6:7" x14ac:dyDescent="0.3">
      <c r="F290" s="1" t="s">
        <v>642</v>
      </c>
      <c r="G290" s="1" t="s">
        <v>643</v>
      </c>
    </row>
    <row r="291" spans="6:7" x14ac:dyDescent="0.3">
      <c r="F291" s="1" t="s">
        <v>644</v>
      </c>
      <c r="G291" s="1" t="s">
        <v>645</v>
      </c>
    </row>
    <row r="292" spans="6:7" x14ac:dyDescent="0.3">
      <c r="F292" s="1" t="s">
        <v>646</v>
      </c>
      <c r="G292" s="1" t="s">
        <v>647</v>
      </c>
    </row>
    <row r="293" spans="6:7" x14ac:dyDescent="0.3">
      <c r="F293" s="1" t="s">
        <v>646</v>
      </c>
      <c r="G293" s="1" t="s">
        <v>648</v>
      </c>
    </row>
    <row r="294" spans="6:7" x14ac:dyDescent="0.3">
      <c r="F294" s="1" t="s">
        <v>649</v>
      </c>
      <c r="G294" s="1" t="s">
        <v>650</v>
      </c>
    </row>
    <row r="295" spans="6:7" x14ac:dyDescent="0.3">
      <c r="F295" s="1" t="s">
        <v>649</v>
      </c>
      <c r="G295" s="1" t="s">
        <v>651</v>
      </c>
    </row>
    <row r="296" spans="6:7" x14ac:dyDescent="0.3">
      <c r="F296" s="1" t="s">
        <v>652</v>
      </c>
      <c r="G296" s="1" t="s">
        <v>653</v>
      </c>
    </row>
    <row r="297" spans="6:7" x14ac:dyDescent="0.3">
      <c r="F297" s="1" t="s">
        <v>652</v>
      </c>
      <c r="G297" s="1" t="s">
        <v>654</v>
      </c>
    </row>
    <row r="298" spans="6:7" x14ac:dyDescent="0.3">
      <c r="F298" s="1" t="s">
        <v>655</v>
      </c>
      <c r="G298" s="1" t="s">
        <v>656</v>
      </c>
    </row>
    <row r="299" spans="6:7" x14ac:dyDescent="0.3">
      <c r="F299" s="1" t="s">
        <v>657</v>
      </c>
      <c r="G299" s="1" t="s">
        <v>658</v>
      </c>
    </row>
    <row r="300" spans="6:7" x14ac:dyDescent="0.3">
      <c r="F300" s="1" t="s">
        <v>657</v>
      </c>
      <c r="G300" s="1" t="s">
        <v>659</v>
      </c>
    </row>
    <row r="301" spans="6:7" x14ac:dyDescent="0.3">
      <c r="F301" s="1" t="s">
        <v>660</v>
      </c>
      <c r="G301" s="1" t="s">
        <v>661</v>
      </c>
    </row>
    <row r="302" spans="6:7" x14ac:dyDescent="0.3">
      <c r="F302" s="1" t="s">
        <v>662</v>
      </c>
      <c r="G302" s="1" t="s">
        <v>663</v>
      </c>
    </row>
    <row r="303" spans="6:7" x14ac:dyDescent="0.3">
      <c r="F303" s="1" t="s">
        <v>662</v>
      </c>
      <c r="G303" s="1" t="s">
        <v>664</v>
      </c>
    </row>
    <row r="304" spans="6:7" x14ac:dyDescent="0.3">
      <c r="F304" s="1" t="s">
        <v>665</v>
      </c>
      <c r="G304" s="1" t="s">
        <v>666</v>
      </c>
    </row>
    <row r="305" spans="6:7" x14ac:dyDescent="0.3">
      <c r="F305" s="1" t="s">
        <v>665</v>
      </c>
      <c r="G305" s="1" t="s">
        <v>667</v>
      </c>
    </row>
    <row r="306" spans="6:7" x14ac:dyDescent="0.3">
      <c r="F306" s="1" t="s">
        <v>668</v>
      </c>
      <c r="G306" s="1" t="s">
        <v>669</v>
      </c>
    </row>
    <row r="307" spans="6:7" x14ac:dyDescent="0.3">
      <c r="F307" s="1" t="s">
        <v>670</v>
      </c>
      <c r="G307" s="1" t="s">
        <v>671</v>
      </c>
    </row>
    <row r="308" spans="6:7" x14ac:dyDescent="0.3">
      <c r="F308" s="1" t="s">
        <v>672</v>
      </c>
      <c r="G308" s="1" t="s">
        <v>673</v>
      </c>
    </row>
    <row r="309" spans="6:7" x14ac:dyDescent="0.3">
      <c r="F309" s="1" t="s">
        <v>672</v>
      </c>
      <c r="G309" s="1" t="s">
        <v>674</v>
      </c>
    </row>
    <row r="310" spans="6:7" x14ac:dyDescent="0.3">
      <c r="F310" s="1" t="s">
        <v>675</v>
      </c>
      <c r="G310" s="1" t="s">
        <v>676</v>
      </c>
    </row>
    <row r="311" spans="6:7" x14ac:dyDescent="0.3">
      <c r="F311" s="1" t="s">
        <v>675</v>
      </c>
      <c r="G311" s="1" t="s">
        <v>677</v>
      </c>
    </row>
    <row r="312" spans="6:7" x14ac:dyDescent="0.3">
      <c r="F312" s="1" t="s">
        <v>678</v>
      </c>
      <c r="G312" s="1" t="s">
        <v>679</v>
      </c>
    </row>
    <row r="313" spans="6:7" x14ac:dyDescent="0.3">
      <c r="F313" s="1" t="s">
        <v>678</v>
      </c>
      <c r="G313" s="1" t="s">
        <v>680</v>
      </c>
    </row>
    <row r="314" spans="6:7" x14ac:dyDescent="0.3">
      <c r="F314" s="1" t="s">
        <v>681</v>
      </c>
      <c r="G314" s="1" t="s">
        <v>682</v>
      </c>
    </row>
    <row r="315" spans="6:7" x14ac:dyDescent="0.3">
      <c r="F315" s="1" t="s">
        <v>681</v>
      </c>
      <c r="G315" s="1" t="s">
        <v>683</v>
      </c>
    </row>
    <row r="316" spans="6:7" x14ac:dyDescent="0.3">
      <c r="F316" s="1" t="s">
        <v>684</v>
      </c>
      <c r="G316" s="1" t="s">
        <v>685</v>
      </c>
    </row>
    <row r="317" spans="6:7" x14ac:dyDescent="0.3">
      <c r="F317" s="1" t="s">
        <v>684</v>
      </c>
      <c r="G317" s="1" t="s">
        <v>686</v>
      </c>
    </row>
    <row r="318" spans="6:7" x14ac:dyDescent="0.3">
      <c r="F318" s="1" t="s">
        <v>687</v>
      </c>
      <c r="G318" s="1" t="s">
        <v>688</v>
      </c>
    </row>
    <row r="319" spans="6:7" x14ac:dyDescent="0.3">
      <c r="F319" s="1" t="s">
        <v>689</v>
      </c>
      <c r="G319" s="1" t="s">
        <v>690</v>
      </c>
    </row>
    <row r="320" spans="6:7" x14ac:dyDescent="0.3">
      <c r="F320" s="1" t="s">
        <v>691</v>
      </c>
      <c r="G320" s="1" t="s">
        <v>692</v>
      </c>
    </row>
    <row r="321" spans="6:7" x14ac:dyDescent="0.3">
      <c r="F321" s="1" t="s">
        <v>693</v>
      </c>
      <c r="G321" s="1" t="s">
        <v>694</v>
      </c>
    </row>
    <row r="322" spans="6:7" x14ac:dyDescent="0.3">
      <c r="F322" s="1" t="s">
        <v>693</v>
      </c>
      <c r="G322" s="1" t="s">
        <v>695</v>
      </c>
    </row>
    <row r="323" spans="6:7" x14ac:dyDescent="0.3">
      <c r="F323" s="1" t="s">
        <v>696</v>
      </c>
      <c r="G323" s="1" t="s">
        <v>697</v>
      </c>
    </row>
    <row r="324" spans="6:7" x14ac:dyDescent="0.3">
      <c r="F324" s="1" t="s">
        <v>696</v>
      </c>
      <c r="G324" s="1" t="s">
        <v>698</v>
      </c>
    </row>
    <row r="325" spans="6:7" x14ac:dyDescent="0.3">
      <c r="F325" s="1" t="s">
        <v>699</v>
      </c>
      <c r="G325" s="1" t="s">
        <v>700</v>
      </c>
    </row>
    <row r="326" spans="6:7" x14ac:dyDescent="0.3">
      <c r="F326" s="1" t="s">
        <v>699</v>
      </c>
      <c r="G326" s="1" t="s">
        <v>701</v>
      </c>
    </row>
    <row r="327" spans="6:7" x14ac:dyDescent="0.3">
      <c r="F327" s="1" t="s">
        <v>702</v>
      </c>
      <c r="G327" s="1" t="s">
        <v>703</v>
      </c>
    </row>
    <row r="328" spans="6:7" x14ac:dyDescent="0.3">
      <c r="F328" s="1" t="s">
        <v>704</v>
      </c>
      <c r="G328" s="1" t="s">
        <v>705</v>
      </c>
    </row>
    <row r="329" spans="6:7" x14ac:dyDescent="0.3">
      <c r="F329" s="1" t="s">
        <v>704</v>
      </c>
      <c r="G329" s="1" t="s">
        <v>706</v>
      </c>
    </row>
    <row r="330" spans="6:7" x14ac:dyDescent="0.3">
      <c r="F330" s="1" t="s">
        <v>707</v>
      </c>
      <c r="G330" s="1" t="s">
        <v>708</v>
      </c>
    </row>
    <row r="331" spans="6:7" x14ac:dyDescent="0.3">
      <c r="F331" s="1" t="s">
        <v>709</v>
      </c>
      <c r="G331" s="1" t="s">
        <v>710</v>
      </c>
    </row>
    <row r="332" spans="6:7" x14ac:dyDescent="0.3">
      <c r="F332" s="1" t="s">
        <v>711</v>
      </c>
      <c r="G332" s="1" t="s">
        <v>712</v>
      </c>
    </row>
    <row r="333" spans="6:7" x14ac:dyDescent="0.3">
      <c r="F333" s="1" t="s">
        <v>713</v>
      </c>
      <c r="G333" s="1" t="s">
        <v>714</v>
      </c>
    </row>
  </sheetData>
  <pageMargins left="0.7" right="0.7" top="0.75" bottom="0.75" header="0.3" footer="0.3"/>
  <tableParts count="5">
    <tablePart r:id="rId1"/>
    <tablePart r:id="rId2"/>
    <tablePart r:id="rId3"/>
    <tablePart r:id="rId4"/>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87856-A78A-493E-BE55-402DD9CB2EF5}">
  <dimension ref="A1:K93"/>
  <sheetViews>
    <sheetView topLeftCell="F1" zoomScale="130" zoomScaleNormal="130" workbookViewId="0">
      <selection activeCell="I5" sqref="I5:K5"/>
    </sheetView>
  </sheetViews>
  <sheetFormatPr baseColWidth="10" defaultColWidth="8.7265625" defaultRowHeight="11.5" x14ac:dyDescent="0.25"/>
  <cols>
    <col min="1" max="1" width="15.6328125" customWidth="1"/>
    <col min="2" max="2" width="16.36328125" bestFit="1" customWidth="1"/>
    <col min="3" max="3" width="15" customWidth="1"/>
    <col min="4" max="4" width="10.6328125" customWidth="1"/>
    <col min="5" max="5" width="22.453125" customWidth="1"/>
    <col min="6" max="6" width="15.6328125" bestFit="1" customWidth="1"/>
    <col min="7" max="7" width="51.6328125" bestFit="1" customWidth="1"/>
    <col min="8" max="8" width="12.453125" bestFit="1" customWidth="1"/>
    <col min="9" max="9" width="15.6328125" bestFit="1" customWidth="1"/>
    <col min="10" max="10" width="10.6328125" bestFit="1" customWidth="1"/>
    <col min="12" max="13" width="11.6328125" customWidth="1"/>
    <col min="14" max="14" width="14.1796875" bestFit="1" customWidth="1"/>
  </cols>
  <sheetData>
    <row r="1" spans="1:11" ht="21" x14ac:dyDescent="0.5">
      <c r="A1" s="53" t="s">
        <v>715</v>
      </c>
    </row>
    <row r="2" spans="1:11" ht="16" x14ac:dyDescent="0.4">
      <c r="A2" s="54" t="s">
        <v>716</v>
      </c>
      <c r="I2" s="123"/>
    </row>
    <row r="3" spans="1:11" ht="14.5" x14ac:dyDescent="0.35">
      <c r="A3" s="55"/>
    </row>
    <row r="4" spans="1:11" ht="14.5" x14ac:dyDescent="0.35">
      <c r="A4" s="55" t="s">
        <v>717</v>
      </c>
    </row>
    <row r="5" spans="1:11" x14ac:dyDescent="0.25">
      <c r="A5" t="s">
        <v>718</v>
      </c>
      <c r="B5" t="s">
        <v>116</v>
      </c>
      <c r="C5" t="s">
        <v>719</v>
      </c>
      <c r="D5" t="s">
        <v>720</v>
      </c>
      <c r="E5" t="s">
        <v>721</v>
      </c>
      <c r="F5" t="s">
        <v>110</v>
      </c>
      <c r="G5" t="s">
        <v>722</v>
      </c>
      <c r="H5" t="s">
        <v>723</v>
      </c>
      <c r="I5" t="s">
        <v>768</v>
      </c>
      <c r="J5" t="s">
        <v>769</v>
      </c>
      <c r="K5" t="s">
        <v>770</v>
      </c>
    </row>
    <row r="6" spans="1:11" x14ac:dyDescent="0.25">
      <c r="A6">
        <f>'1. Identitié du requérant'!AC21</f>
        <v>0</v>
      </c>
      <c r="B6">
        <f>'1. Identitié du requérant'!E21</f>
        <v>0</v>
      </c>
      <c r="C6">
        <f>'1. Identitié du requérant'!E29</f>
        <v>0</v>
      </c>
      <c r="D6">
        <f>'1. Identitié du requérant'!AE29</f>
        <v>0</v>
      </c>
      <c r="E6">
        <f>'1. Identitié du requérant'!E35</f>
        <v>2025</v>
      </c>
      <c r="F6" t="str" cm="1">
        <f t="array" ref="F6">T_Version[Version]</f>
        <v>2025V2</v>
      </c>
      <c r="G6" t="str">
        <f>E6&amp;"|"&amp;B6&amp;"|"&amp;D6&amp;"|CTRI"</f>
        <v>2025|0|0|CTRI</v>
      </c>
      <c r="H6">
        <f>'2. Remboursement T1, T2, T3'!D149</f>
        <v>0</v>
      </c>
      <c r="I6" t="str">
        <f>'1. Identitié du requérant'!AV40</f>
        <v>Non</v>
      </c>
      <c r="J6">
        <f>'1. Identitié du requérant'!AV42</f>
        <v>2023</v>
      </c>
      <c r="K6">
        <f>'1. Identitié du requérant'!AV44</f>
        <v>2024</v>
      </c>
    </row>
    <row r="8" spans="1:11" ht="14.5" x14ac:dyDescent="0.35">
      <c r="A8" s="55" t="s">
        <v>724</v>
      </c>
    </row>
    <row r="9" spans="1:11" x14ac:dyDescent="0.25">
      <c r="A9" t="s">
        <v>722</v>
      </c>
      <c r="B9" t="s">
        <v>725</v>
      </c>
      <c r="C9" t="s">
        <v>726</v>
      </c>
      <c r="D9" t="s">
        <v>727</v>
      </c>
      <c r="E9" t="s">
        <v>728</v>
      </c>
      <c r="F9" t="s">
        <v>729</v>
      </c>
      <c r="G9" t="s">
        <v>730</v>
      </c>
      <c r="H9" t="s">
        <v>731</v>
      </c>
      <c r="I9" t="s">
        <v>732</v>
      </c>
    </row>
    <row r="10" spans="1:11" x14ac:dyDescent="0.25">
      <c r="A10" t="str" cm="1">
        <f t="array" ref="A10">T_Déclaration_CTRI_Hdr[Q_Key]</f>
        <v>2025|0|0|CTRI</v>
      </c>
      <c r="B10" t="s">
        <v>733</v>
      </c>
      <c r="C10" t="s">
        <v>70</v>
      </c>
      <c r="D10">
        <f>'3. Remboursement T4'!$D$35</f>
        <v>0</v>
      </c>
      <c r="E10">
        <f>'3. Remboursement T4'!$AU$35</f>
        <v>0</v>
      </c>
      <c r="F10">
        <v>4</v>
      </c>
      <c r="G10" t="s">
        <v>71</v>
      </c>
      <c r="I10" s="56">
        <f>'3. Remboursement T4'!$AI$36</f>
        <v>0</v>
      </c>
    </row>
    <row r="11" spans="1:11" x14ac:dyDescent="0.25">
      <c r="A11" t="str" cm="1">
        <f t="array" ref="A11">T_Déclaration_CTRI_Hdr[Q_Key]</f>
        <v>2025|0|0|CTRI</v>
      </c>
      <c r="B11" t="s">
        <v>733</v>
      </c>
      <c r="C11" t="s">
        <v>70</v>
      </c>
      <c r="D11">
        <f>'3. Remboursement T4'!$D$35</f>
        <v>0</v>
      </c>
      <c r="E11">
        <f>'3. Remboursement T4'!$AU$35</f>
        <v>0</v>
      </c>
      <c r="F11">
        <v>4</v>
      </c>
      <c r="G11" t="s">
        <v>27</v>
      </c>
      <c r="I11" s="56">
        <f>'3. Remboursement T4'!$AI$37</f>
        <v>0</v>
      </c>
    </row>
    <row r="12" spans="1:11" x14ac:dyDescent="0.25">
      <c r="A12" t="str" cm="1">
        <f t="array" ref="A12">T_Déclaration_CTRI_Hdr[Q_Key]</f>
        <v>2025|0|0|CTRI</v>
      </c>
      <c r="B12" t="s">
        <v>733</v>
      </c>
      <c r="C12" t="s">
        <v>70</v>
      </c>
      <c r="D12">
        <f>'3. Remboursement T4'!$D$35</f>
        <v>0</v>
      </c>
      <c r="E12">
        <f>'3. Remboursement T4'!$AU$35</f>
        <v>0</v>
      </c>
      <c r="F12">
        <v>4</v>
      </c>
      <c r="G12" t="s">
        <v>33</v>
      </c>
      <c r="I12" s="56">
        <f>'3. Remboursement T4'!$AI$38</f>
        <v>0</v>
      </c>
    </row>
    <row r="13" spans="1:11" x14ac:dyDescent="0.25">
      <c r="A13" t="str" cm="1">
        <f t="array" ref="A13">T_Déclaration_CTRI_Hdr[Q_Key]</f>
        <v>2025|0|0|CTRI</v>
      </c>
      <c r="B13" t="s">
        <v>733</v>
      </c>
      <c r="C13" t="s">
        <v>70</v>
      </c>
      <c r="D13">
        <f>'3. Remboursement T4'!$D$35</f>
        <v>0</v>
      </c>
      <c r="E13">
        <f>'3. Remboursement T4'!$AU$35</f>
        <v>0</v>
      </c>
      <c r="F13">
        <v>4</v>
      </c>
      <c r="G13" t="s">
        <v>72</v>
      </c>
      <c r="I13" s="56">
        <f>'3. Remboursement T4'!$AI$39</f>
        <v>0</v>
      </c>
    </row>
    <row r="14" spans="1:11" x14ac:dyDescent="0.25">
      <c r="A14" t="str" cm="1">
        <f t="array" ref="A14">T_Déclaration_CTRI_Hdr[Q_Key]</f>
        <v>2025|0|0|CTRI</v>
      </c>
      <c r="B14" t="s">
        <v>733</v>
      </c>
      <c r="C14" t="s">
        <v>70</v>
      </c>
      <c r="D14">
        <f>'3. Remboursement T4'!$D$35</f>
        <v>0</v>
      </c>
      <c r="E14">
        <f>'3. Remboursement T4'!$AU$35</f>
        <v>0</v>
      </c>
      <c r="F14">
        <v>4</v>
      </c>
      <c r="G14" t="s">
        <v>73</v>
      </c>
      <c r="I14" s="56">
        <f>'3. Remboursement T4'!AI40</f>
        <v>0</v>
      </c>
    </row>
    <row r="15" spans="1:11" x14ac:dyDescent="0.25">
      <c r="A15" t="str" cm="1">
        <f t="array" ref="A15">T_Déclaration_CTRI_Hdr[Q_Key]</f>
        <v>2025|0|0|CTRI</v>
      </c>
      <c r="B15" t="s">
        <v>733</v>
      </c>
      <c r="C15" t="s">
        <v>70</v>
      </c>
      <c r="D15">
        <f>'3. Remboursement T4'!$D$35</f>
        <v>0</v>
      </c>
      <c r="E15">
        <f>'3. Remboursement T4'!$AU$35</f>
        <v>0</v>
      </c>
      <c r="F15">
        <v>4</v>
      </c>
      <c r="G15" t="s">
        <v>74</v>
      </c>
      <c r="I15" s="56">
        <f>'3. Remboursement T4'!$AI$41</f>
        <v>0</v>
      </c>
    </row>
    <row r="16" spans="1:11" x14ac:dyDescent="0.25">
      <c r="A16" t="str" cm="1">
        <f t="array" ref="A16">T_Déclaration_CTRI_Hdr[Q_Key]</f>
        <v>2025|0|0|CTRI</v>
      </c>
      <c r="B16" t="s">
        <v>733</v>
      </c>
      <c r="C16" t="s">
        <v>76</v>
      </c>
      <c r="D16">
        <f>'3. Remboursement T4'!$D$46</f>
        <v>0</v>
      </c>
      <c r="E16">
        <f>'3. Remboursement T4'!$AU$46</f>
        <v>0</v>
      </c>
      <c r="F16">
        <v>4</v>
      </c>
      <c r="G16" t="s">
        <v>71</v>
      </c>
      <c r="I16" s="56">
        <f>'3. Remboursement T4'!$AI$47</f>
        <v>0</v>
      </c>
    </row>
    <row r="17" spans="1:9" x14ac:dyDescent="0.25">
      <c r="A17" t="str" cm="1">
        <f t="array" ref="A17">T_Déclaration_CTRI_Hdr[Q_Key]</f>
        <v>2025|0|0|CTRI</v>
      </c>
      <c r="B17" t="s">
        <v>733</v>
      </c>
      <c r="C17" t="s">
        <v>76</v>
      </c>
      <c r="D17">
        <f>'3. Remboursement T4'!$D$46</f>
        <v>0</v>
      </c>
      <c r="E17">
        <f>'3. Remboursement T4'!$AU$46</f>
        <v>0</v>
      </c>
      <c r="F17">
        <v>4</v>
      </c>
      <c r="G17" t="s">
        <v>27</v>
      </c>
      <c r="I17" s="56">
        <f>'3. Remboursement T4'!$AI$48</f>
        <v>0</v>
      </c>
    </row>
    <row r="18" spans="1:9" x14ac:dyDescent="0.25">
      <c r="A18" t="str" cm="1">
        <f t="array" ref="A18">T_Déclaration_CTRI_Hdr[Q_Key]</f>
        <v>2025|0|0|CTRI</v>
      </c>
      <c r="B18" t="s">
        <v>733</v>
      </c>
      <c r="C18" t="s">
        <v>76</v>
      </c>
      <c r="D18">
        <f>'3. Remboursement T4'!$D$46</f>
        <v>0</v>
      </c>
      <c r="E18">
        <f>'3. Remboursement T4'!$AU$46</f>
        <v>0</v>
      </c>
      <c r="F18">
        <v>4</v>
      </c>
      <c r="G18" t="s">
        <v>33</v>
      </c>
      <c r="I18" s="56">
        <f>'3. Remboursement T4'!$AI$49</f>
        <v>0</v>
      </c>
    </row>
    <row r="19" spans="1:9" x14ac:dyDescent="0.25">
      <c r="A19" t="str" cm="1">
        <f t="array" ref="A19">T_Déclaration_CTRI_Hdr[Q_Key]</f>
        <v>2025|0|0|CTRI</v>
      </c>
      <c r="B19" t="s">
        <v>733</v>
      </c>
      <c r="C19" t="s">
        <v>76</v>
      </c>
      <c r="D19">
        <f>'3. Remboursement T4'!$D$46</f>
        <v>0</v>
      </c>
      <c r="E19">
        <f>'3. Remboursement T4'!$AU$46</f>
        <v>0</v>
      </c>
      <c r="F19">
        <v>4</v>
      </c>
      <c r="G19" t="s">
        <v>72</v>
      </c>
      <c r="I19" s="56">
        <f>'3. Remboursement T4'!$AI$50</f>
        <v>0</v>
      </c>
    </row>
    <row r="20" spans="1:9" x14ac:dyDescent="0.25">
      <c r="A20" t="str" cm="1">
        <f t="array" ref="A20">T_Déclaration_CTRI_Hdr[Q_Key]</f>
        <v>2025|0|0|CTRI</v>
      </c>
      <c r="B20" t="s">
        <v>733</v>
      </c>
      <c r="C20" t="s">
        <v>76</v>
      </c>
      <c r="D20">
        <f>'3. Remboursement T4'!$D$46</f>
        <v>0</v>
      </c>
      <c r="E20">
        <f>'3. Remboursement T4'!$AU$46</f>
        <v>0</v>
      </c>
      <c r="F20">
        <v>4</v>
      </c>
      <c r="G20" t="s">
        <v>73</v>
      </c>
      <c r="I20" s="56">
        <f>'3. Remboursement T4'!$AI$51</f>
        <v>0</v>
      </c>
    </row>
    <row r="21" spans="1:9" x14ac:dyDescent="0.25">
      <c r="A21" t="str" cm="1">
        <f t="array" ref="A21">T_Déclaration_CTRI_Hdr[Q_Key]</f>
        <v>2025|0|0|CTRI</v>
      </c>
      <c r="B21" t="s">
        <v>733</v>
      </c>
      <c r="C21" t="s">
        <v>76</v>
      </c>
      <c r="D21">
        <f>'3. Remboursement T4'!$D$46</f>
        <v>0</v>
      </c>
      <c r="E21">
        <f>'3. Remboursement T4'!$AU$46</f>
        <v>0</v>
      </c>
      <c r="F21">
        <v>4</v>
      </c>
      <c r="G21" t="s">
        <v>74</v>
      </c>
      <c r="I21" s="56">
        <f>'3. Remboursement T4'!$AI$52</f>
        <v>0</v>
      </c>
    </row>
    <row r="22" spans="1:9" x14ac:dyDescent="0.25">
      <c r="A22" t="str" cm="1">
        <f t="array" ref="A22">T_Déclaration_CTRI_Hdr[Q_Key]</f>
        <v>2025|0|0|CTRI</v>
      </c>
      <c r="B22" t="s">
        <v>733</v>
      </c>
      <c r="C22" t="s">
        <v>78</v>
      </c>
      <c r="D22">
        <f>'3. Remboursement T4'!$D$58</f>
        <v>0</v>
      </c>
      <c r="E22">
        <f>'3. Remboursement T4'!$AU$58</f>
        <v>0</v>
      </c>
      <c r="F22">
        <v>4</v>
      </c>
      <c r="G22" t="s">
        <v>71</v>
      </c>
      <c r="I22" s="56">
        <f>'3. Remboursement T4'!$AI$59</f>
        <v>0</v>
      </c>
    </row>
    <row r="23" spans="1:9" x14ac:dyDescent="0.25">
      <c r="A23" t="str" cm="1">
        <f t="array" ref="A23">T_Déclaration_CTRI_Hdr[Q_Key]</f>
        <v>2025|0|0|CTRI</v>
      </c>
      <c r="B23" t="s">
        <v>733</v>
      </c>
      <c r="C23" t="s">
        <v>78</v>
      </c>
      <c r="D23">
        <f>'3. Remboursement T4'!$D$58</f>
        <v>0</v>
      </c>
      <c r="E23">
        <f>'3. Remboursement T4'!$AU$58</f>
        <v>0</v>
      </c>
      <c r="F23">
        <v>4</v>
      </c>
      <c r="G23" t="s">
        <v>27</v>
      </c>
      <c r="I23" s="56">
        <f>'3. Remboursement T4'!$AI$60</f>
        <v>0</v>
      </c>
    </row>
    <row r="24" spans="1:9" x14ac:dyDescent="0.25">
      <c r="A24" t="str" cm="1">
        <f t="array" ref="A24">T_Déclaration_CTRI_Hdr[Q_Key]</f>
        <v>2025|0|0|CTRI</v>
      </c>
      <c r="B24" t="s">
        <v>733</v>
      </c>
      <c r="C24" t="s">
        <v>78</v>
      </c>
      <c r="D24">
        <f>'3. Remboursement T4'!$D$58</f>
        <v>0</v>
      </c>
      <c r="E24">
        <f>'3. Remboursement T4'!$AU$58</f>
        <v>0</v>
      </c>
      <c r="F24">
        <v>4</v>
      </c>
      <c r="G24" t="s">
        <v>33</v>
      </c>
      <c r="I24" s="56">
        <f>'3. Remboursement T4'!$AI$61</f>
        <v>0</v>
      </c>
    </row>
    <row r="25" spans="1:9" x14ac:dyDescent="0.25">
      <c r="A25" t="str" cm="1">
        <f t="array" ref="A25">T_Déclaration_CTRI_Hdr[Q_Key]</f>
        <v>2025|0|0|CTRI</v>
      </c>
      <c r="B25" t="s">
        <v>733</v>
      </c>
      <c r="C25" t="s">
        <v>78</v>
      </c>
      <c r="D25">
        <f>'3. Remboursement T4'!$D$58</f>
        <v>0</v>
      </c>
      <c r="E25">
        <f>'3. Remboursement T4'!$AU$58</f>
        <v>0</v>
      </c>
      <c r="F25">
        <v>4</v>
      </c>
      <c r="G25" t="s">
        <v>72</v>
      </c>
      <c r="I25" s="56">
        <f>'3. Remboursement T4'!$AI$62</f>
        <v>0</v>
      </c>
    </row>
    <row r="26" spans="1:9" x14ac:dyDescent="0.25">
      <c r="A26" t="str" cm="1">
        <f t="array" ref="A26">T_Déclaration_CTRI_Hdr[Q_Key]</f>
        <v>2025|0|0|CTRI</v>
      </c>
      <c r="B26" t="s">
        <v>733</v>
      </c>
      <c r="C26" t="s">
        <v>78</v>
      </c>
      <c r="D26">
        <f>'3. Remboursement T4'!$D$58</f>
        <v>0</v>
      </c>
      <c r="E26">
        <f>'3. Remboursement T4'!$AU$58</f>
        <v>0</v>
      </c>
      <c r="F26">
        <v>4</v>
      </c>
      <c r="G26" t="s">
        <v>73</v>
      </c>
      <c r="I26" s="56">
        <f>'3. Remboursement T4'!$AI$63</f>
        <v>0</v>
      </c>
    </row>
    <row r="27" spans="1:9" x14ac:dyDescent="0.25">
      <c r="A27" t="str" cm="1">
        <f t="array" ref="A27">T_Déclaration_CTRI_Hdr[Q_Key]</f>
        <v>2025|0|0|CTRI</v>
      </c>
      <c r="B27" t="s">
        <v>733</v>
      </c>
      <c r="C27" t="s">
        <v>78</v>
      </c>
      <c r="D27">
        <f>'3. Remboursement T4'!$D$58</f>
        <v>0</v>
      </c>
      <c r="E27">
        <f>'3. Remboursement T4'!$AU$58</f>
        <v>0</v>
      </c>
      <c r="F27">
        <v>4</v>
      </c>
      <c r="G27" t="s">
        <v>74</v>
      </c>
      <c r="I27" s="56">
        <f>'3. Remboursement T4'!$AI$64</f>
        <v>0</v>
      </c>
    </row>
    <row r="28" spans="1:9" x14ac:dyDescent="0.25">
      <c r="A28" t="str" cm="1">
        <f t="array" ref="A28">T_Déclaration_CTRI_Hdr[Q_Key]</f>
        <v>2025|0|0|CTRI</v>
      </c>
      <c r="B28" t="s">
        <v>733</v>
      </c>
      <c r="C28" t="s">
        <v>80</v>
      </c>
      <c r="D28">
        <f>'3. Remboursement T4'!$D$69</f>
        <v>0</v>
      </c>
      <c r="E28">
        <f>'3. Remboursement T4'!$AU$69</f>
        <v>0</v>
      </c>
      <c r="F28">
        <v>4</v>
      </c>
      <c r="G28" t="s">
        <v>71</v>
      </c>
      <c r="I28" s="56">
        <f>'3. Remboursement T4'!$AI$70</f>
        <v>0</v>
      </c>
    </row>
    <row r="29" spans="1:9" x14ac:dyDescent="0.25">
      <c r="A29" t="str" cm="1">
        <f t="array" ref="A29">T_Déclaration_CTRI_Hdr[Q_Key]</f>
        <v>2025|0|0|CTRI</v>
      </c>
      <c r="B29" t="s">
        <v>733</v>
      </c>
      <c r="C29" t="s">
        <v>80</v>
      </c>
      <c r="D29">
        <f>'3. Remboursement T4'!$D$69</f>
        <v>0</v>
      </c>
      <c r="E29">
        <f>'3. Remboursement T4'!$AU$69</f>
        <v>0</v>
      </c>
      <c r="F29">
        <v>4</v>
      </c>
      <c r="G29" t="s">
        <v>27</v>
      </c>
      <c r="I29" s="56">
        <f>'3. Remboursement T4'!$AI$71</f>
        <v>0</v>
      </c>
    </row>
    <row r="30" spans="1:9" x14ac:dyDescent="0.25">
      <c r="A30" t="str" cm="1">
        <f t="array" ref="A30">T_Déclaration_CTRI_Hdr[Q_Key]</f>
        <v>2025|0|0|CTRI</v>
      </c>
      <c r="B30" t="s">
        <v>733</v>
      </c>
      <c r="C30" t="s">
        <v>80</v>
      </c>
      <c r="D30">
        <f>'3. Remboursement T4'!$D$69</f>
        <v>0</v>
      </c>
      <c r="E30">
        <f>'3. Remboursement T4'!$AU$69</f>
        <v>0</v>
      </c>
      <c r="F30">
        <v>4</v>
      </c>
      <c r="G30" t="s">
        <v>33</v>
      </c>
      <c r="I30" s="56">
        <f>'3. Remboursement T4'!$AI$72</f>
        <v>0</v>
      </c>
    </row>
    <row r="31" spans="1:9" x14ac:dyDescent="0.25">
      <c r="A31" t="str" cm="1">
        <f t="array" ref="A31">T_Déclaration_CTRI_Hdr[Q_Key]</f>
        <v>2025|0|0|CTRI</v>
      </c>
      <c r="B31" t="s">
        <v>733</v>
      </c>
      <c r="C31" t="s">
        <v>80</v>
      </c>
      <c r="D31">
        <f>'3. Remboursement T4'!$D$69</f>
        <v>0</v>
      </c>
      <c r="E31">
        <f>'3. Remboursement T4'!$AU$69</f>
        <v>0</v>
      </c>
      <c r="F31">
        <v>4</v>
      </c>
      <c r="G31" t="s">
        <v>72</v>
      </c>
      <c r="I31" s="56">
        <f>'3. Remboursement T4'!$AI$73</f>
        <v>0</v>
      </c>
    </row>
    <row r="32" spans="1:9" x14ac:dyDescent="0.25">
      <c r="A32" t="str" cm="1">
        <f t="array" ref="A32">T_Déclaration_CTRI_Hdr[Q_Key]</f>
        <v>2025|0|0|CTRI</v>
      </c>
      <c r="B32" t="s">
        <v>733</v>
      </c>
      <c r="C32" t="s">
        <v>80</v>
      </c>
      <c r="D32">
        <f>'3. Remboursement T4'!$D$69</f>
        <v>0</v>
      </c>
      <c r="E32">
        <f>'3. Remboursement T4'!$AU$69</f>
        <v>0</v>
      </c>
      <c r="F32">
        <v>4</v>
      </c>
      <c r="G32" t="s">
        <v>73</v>
      </c>
      <c r="I32" s="56">
        <f>'3. Remboursement T4'!$AI$74</f>
        <v>0</v>
      </c>
    </row>
    <row r="33" spans="1:9" x14ac:dyDescent="0.25">
      <c r="A33" t="str" cm="1">
        <f t="array" ref="A33">T_Déclaration_CTRI_Hdr[Q_Key]</f>
        <v>2025|0|0|CTRI</v>
      </c>
      <c r="B33" t="s">
        <v>733</v>
      </c>
      <c r="C33" t="s">
        <v>80</v>
      </c>
      <c r="D33">
        <f>'3. Remboursement T4'!$D$69</f>
        <v>0</v>
      </c>
      <c r="E33">
        <f>'3. Remboursement T4'!$AU$69</f>
        <v>0</v>
      </c>
      <c r="F33">
        <v>4</v>
      </c>
      <c r="G33" t="s">
        <v>74</v>
      </c>
      <c r="I33" s="56">
        <f>'3. Remboursement T4'!$AI$75</f>
        <v>0</v>
      </c>
    </row>
    <row r="34" spans="1:9" x14ac:dyDescent="0.25">
      <c r="A34" t="str" cm="1">
        <f t="array" ref="A34">T_Déclaration_CTRI_Hdr[Q_Key]</f>
        <v>2025|0|0|CTRI</v>
      </c>
      <c r="B34" t="s">
        <v>733</v>
      </c>
      <c r="C34" t="s">
        <v>734</v>
      </c>
      <c r="D34">
        <f>'3. Remboursement T4'!$D$80</f>
        <v>0</v>
      </c>
      <c r="E34">
        <f>'3. Remboursement T4'!$AU$80</f>
        <v>0</v>
      </c>
      <c r="F34">
        <v>4</v>
      </c>
      <c r="G34" t="s">
        <v>71</v>
      </c>
      <c r="I34" s="56">
        <f>'3. Remboursement T4'!$AI$83</f>
        <v>0</v>
      </c>
    </row>
    <row r="35" spans="1:9" x14ac:dyDescent="0.25">
      <c r="A35" t="str" cm="1">
        <f t="array" ref="A35">T_Déclaration_CTRI_Hdr[Q_Key]</f>
        <v>2025|0|0|CTRI</v>
      </c>
      <c r="B35" t="s">
        <v>733</v>
      </c>
      <c r="C35" t="s">
        <v>734</v>
      </c>
      <c r="D35">
        <f>'3. Remboursement T4'!$D$80</f>
        <v>0</v>
      </c>
      <c r="E35">
        <f>'3. Remboursement T4'!$AU$80</f>
        <v>0</v>
      </c>
      <c r="F35">
        <v>4</v>
      </c>
      <c r="G35" t="s">
        <v>27</v>
      </c>
      <c r="I35" s="56">
        <f>'3. Remboursement T4'!$AI$84</f>
        <v>0</v>
      </c>
    </row>
    <row r="36" spans="1:9" x14ac:dyDescent="0.25">
      <c r="A36" t="str" cm="1">
        <f t="array" ref="A36">T_Déclaration_CTRI_Hdr[Q_Key]</f>
        <v>2025|0|0|CTRI</v>
      </c>
      <c r="B36" t="s">
        <v>733</v>
      </c>
      <c r="C36" t="s">
        <v>734</v>
      </c>
      <c r="D36">
        <f>'3. Remboursement T4'!$D$80</f>
        <v>0</v>
      </c>
      <c r="E36">
        <f>'3. Remboursement T4'!$AU$80</f>
        <v>0</v>
      </c>
      <c r="F36">
        <v>4</v>
      </c>
      <c r="G36" t="s">
        <v>33</v>
      </c>
      <c r="I36" s="56">
        <f>'3. Remboursement T4'!$AI$85</f>
        <v>0</v>
      </c>
    </row>
    <row r="37" spans="1:9" x14ac:dyDescent="0.25">
      <c r="A37" t="str" cm="1">
        <f t="array" ref="A37">T_Déclaration_CTRI_Hdr[Q_Key]</f>
        <v>2025|0|0|CTRI</v>
      </c>
      <c r="B37" t="s">
        <v>733</v>
      </c>
      <c r="C37" t="s">
        <v>734</v>
      </c>
      <c r="D37">
        <f>'3. Remboursement T4'!$D$80</f>
        <v>0</v>
      </c>
      <c r="E37">
        <f>'3. Remboursement T4'!$AU$80</f>
        <v>0</v>
      </c>
      <c r="F37">
        <v>4</v>
      </c>
      <c r="G37" t="s">
        <v>72</v>
      </c>
      <c r="I37" s="56">
        <f>'3. Remboursement T4'!$AI$86</f>
        <v>0</v>
      </c>
    </row>
    <row r="38" spans="1:9" x14ac:dyDescent="0.25">
      <c r="A38" t="str" cm="1">
        <f t="array" ref="A38">T_Déclaration_CTRI_Hdr[Q_Key]</f>
        <v>2025|0|0|CTRI</v>
      </c>
      <c r="B38" t="s">
        <v>733</v>
      </c>
      <c r="C38" t="s">
        <v>734</v>
      </c>
      <c r="D38">
        <f>'3. Remboursement T4'!$D$80</f>
        <v>0</v>
      </c>
      <c r="E38">
        <f>'3. Remboursement T4'!$AU$80</f>
        <v>0</v>
      </c>
      <c r="F38">
        <v>4</v>
      </c>
      <c r="G38" t="s">
        <v>73</v>
      </c>
      <c r="I38" s="56">
        <f>'3. Remboursement T4'!$AI$87</f>
        <v>0</v>
      </c>
    </row>
    <row r="39" spans="1:9" x14ac:dyDescent="0.25">
      <c r="A39" t="str" cm="1">
        <f t="array" ref="A39">T_Déclaration_CTRI_Hdr[Q_Key]</f>
        <v>2025|0|0|CTRI</v>
      </c>
      <c r="B39" t="s">
        <v>733</v>
      </c>
      <c r="C39" t="s">
        <v>734</v>
      </c>
      <c r="D39">
        <f>'3. Remboursement T4'!$D$80</f>
        <v>0</v>
      </c>
      <c r="E39">
        <f>'3. Remboursement T4'!$AU$80</f>
        <v>0</v>
      </c>
      <c r="F39">
        <v>4</v>
      </c>
      <c r="G39" t="s">
        <v>74</v>
      </c>
      <c r="I39" s="56">
        <f>'3. Remboursement T4'!$AI$88</f>
        <v>0</v>
      </c>
    </row>
    <row r="40" spans="1:9" x14ac:dyDescent="0.25">
      <c r="A40" t="str" cm="1">
        <f t="array" ref="A40">T_Déclaration_CTRI_Hdr[Q_Key]</f>
        <v>2025|0|0|CTRI</v>
      </c>
      <c r="B40" t="s">
        <v>735</v>
      </c>
      <c r="C40" t="s">
        <v>88</v>
      </c>
      <c r="D40">
        <f>'3. Remboursement T4'!$D$100</f>
        <v>0</v>
      </c>
      <c r="F40">
        <v>4</v>
      </c>
      <c r="H40" s="56">
        <f>'3. Remboursement T4'!$AR$100</f>
        <v>0</v>
      </c>
      <c r="I40" s="56"/>
    </row>
    <row r="41" spans="1:9" x14ac:dyDescent="0.25">
      <c r="A41" t="str" cm="1">
        <f t="array" ref="A41">T_Déclaration_CTRI_Hdr[Q_Key]</f>
        <v>2025|0|0|CTRI</v>
      </c>
      <c r="B41" t="s">
        <v>735</v>
      </c>
      <c r="C41" t="s">
        <v>89</v>
      </c>
      <c r="D41">
        <f>'3. Remboursement T4'!$D$102</f>
        <v>0</v>
      </c>
      <c r="F41">
        <v>4</v>
      </c>
      <c r="H41" s="56">
        <f>'3. Remboursement T4'!$AR$102</f>
        <v>0</v>
      </c>
      <c r="I41" s="56"/>
    </row>
    <row r="42" spans="1:9" x14ac:dyDescent="0.25">
      <c r="A42" t="str" cm="1">
        <f t="array" ref="A42">T_Déclaration_CTRI_Hdr[Q_Key]</f>
        <v>2025|0|0|CTRI</v>
      </c>
      <c r="B42" t="s">
        <v>735</v>
      </c>
      <c r="C42" t="s">
        <v>90</v>
      </c>
      <c r="D42">
        <f>'3. Remboursement T4'!$D$104</f>
        <v>0</v>
      </c>
      <c r="F42">
        <v>4</v>
      </c>
      <c r="H42" s="56">
        <f>'3. Remboursement T4'!$AR$104</f>
        <v>0</v>
      </c>
      <c r="I42" s="56"/>
    </row>
    <row r="43" spans="1:9" x14ac:dyDescent="0.25">
      <c r="A43" t="str" cm="1">
        <f t="array" ref="A43">T_Déclaration_CTRI_Hdr[Q_Key]</f>
        <v>2025|0|0|CTRI</v>
      </c>
      <c r="B43" t="s">
        <v>735</v>
      </c>
      <c r="C43" t="s">
        <v>91</v>
      </c>
      <c r="D43">
        <f>'3. Remboursement T4'!$D$106</f>
        <v>0</v>
      </c>
      <c r="F43">
        <v>4</v>
      </c>
      <c r="H43" s="56">
        <f>'3. Remboursement T4'!$AR$106</f>
        <v>0</v>
      </c>
      <c r="I43" s="56"/>
    </row>
    <row r="44" spans="1:9" x14ac:dyDescent="0.25">
      <c r="A44" t="str" cm="1">
        <f t="array" ref="A44">T_Déclaration_CTRI_Hdr[Q_Key]</f>
        <v>2025|0|0|CTRI</v>
      </c>
      <c r="B44" t="s">
        <v>735</v>
      </c>
      <c r="C44" t="s">
        <v>92</v>
      </c>
      <c r="D44">
        <f>'3. Remboursement T4'!$D$108</f>
        <v>0</v>
      </c>
      <c r="F44">
        <v>4</v>
      </c>
      <c r="H44" s="56">
        <f>'3. Remboursement T4'!$AR$108</f>
        <v>0</v>
      </c>
      <c r="I44" s="56"/>
    </row>
    <row r="45" spans="1:9" x14ac:dyDescent="0.25">
      <c r="A45" t="str" cm="1">
        <f t="array" ref="A45">T_Déclaration_CTRI_Hdr[Q_Key]</f>
        <v>2025|0|0|CTRI</v>
      </c>
      <c r="B45" t="s">
        <v>735</v>
      </c>
      <c r="C45" t="s">
        <v>93</v>
      </c>
      <c r="D45">
        <f>'3. Remboursement T4'!$D$110</f>
        <v>0</v>
      </c>
      <c r="F45">
        <v>4</v>
      </c>
      <c r="H45" s="56">
        <f>'3. Remboursement T4'!$AR$110</f>
        <v>0</v>
      </c>
      <c r="I45" s="56"/>
    </row>
    <row r="46" spans="1:9" x14ac:dyDescent="0.25">
      <c r="A46" t="str" cm="1">
        <f t="array" ref="A46">T_Déclaration_CTRI_Hdr[Q_Key]</f>
        <v>2025|0|0|CTRI</v>
      </c>
      <c r="B46" t="s">
        <v>735</v>
      </c>
      <c r="C46" t="s">
        <v>94</v>
      </c>
      <c r="D46">
        <f>'3. Remboursement T4'!$D$112</f>
        <v>0</v>
      </c>
      <c r="F46">
        <v>4</v>
      </c>
      <c r="H46" s="56">
        <f>'3. Remboursement T4'!$AR$112</f>
        <v>0</v>
      </c>
      <c r="I46" s="56"/>
    </row>
    <row r="47" spans="1:9" x14ac:dyDescent="0.25">
      <c r="A47" t="str" cm="1">
        <f t="array" ref="A47">T_Déclaration_CTRI_Hdr[Q_Key]</f>
        <v>2025|0|0|CTRI</v>
      </c>
      <c r="B47" t="s">
        <v>735</v>
      </c>
      <c r="C47" t="s">
        <v>95</v>
      </c>
      <c r="D47">
        <f>'3. Remboursement T4'!$D$114</f>
        <v>0</v>
      </c>
      <c r="F47">
        <v>4</v>
      </c>
      <c r="H47" s="56">
        <f>'3. Remboursement T4'!$AR$114</f>
        <v>0</v>
      </c>
      <c r="I47" s="56"/>
    </row>
    <row r="48" spans="1:9" x14ac:dyDescent="0.25">
      <c r="A48" t="str" cm="1">
        <f t="array" ref="A48">T_Déclaration_CTRI_Hdr[Q_Key]</f>
        <v>2025|0|0|CTRI</v>
      </c>
      <c r="B48" t="s">
        <v>735</v>
      </c>
      <c r="C48" t="s">
        <v>96</v>
      </c>
      <c r="D48">
        <f>'3. Remboursement T4'!$D$116</f>
        <v>0</v>
      </c>
      <c r="F48">
        <v>4</v>
      </c>
      <c r="H48" s="56">
        <f>'3. Remboursement T4'!$AR$116</f>
        <v>0</v>
      </c>
      <c r="I48" s="56"/>
    </row>
    <row r="49" spans="1:9" x14ac:dyDescent="0.25">
      <c r="A49" t="str" cm="1">
        <f t="array" ref="A49">T_Déclaration_CTRI_Hdr[Q_Key]</f>
        <v>2025|0|0|CTRI</v>
      </c>
      <c r="B49" t="s">
        <v>735</v>
      </c>
      <c r="C49" t="s">
        <v>97</v>
      </c>
      <c r="D49">
        <f>'3. Remboursement T4'!$D$118</f>
        <v>0</v>
      </c>
      <c r="F49">
        <v>4</v>
      </c>
      <c r="H49" s="56">
        <f>'3. Remboursement T4'!$AR$118</f>
        <v>0</v>
      </c>
      <c r="I49" s="56"/>
    </row>
    <row r="50" spans="1:9" x14ac:dyDescent="0.25">
      <c r="A50" t="str" cm="1">
        <f t="array" ref="A50">T_Déclaration_CTRI_Hdr[Q_Key]</f>
        <v>2025|0|0|CTRI</v>
      </c>
      <c r="B50" t="s">
        <v>735</v>
      </c>
      <c r="C50" t="s">
        <v>736</v>
      </c>
      <c r="D50">
        <f>'3. Remboursement T4'!$D$121</f>
        <v>0</v>
      </c>
      <c r="F50">
        <v>4</v>
      </c>
      <c r="I50" s="56"/>
    </row>
    <row r="51" spans="1:9" x14ac:dyDescent="0.25">
      <c r="A51" t="str" cm="1">
        <f t="array" ref="A51">T_Déclaration_CTRI_Hdr[Q_Key]</f>
        <v>2025|0|0|CTRI</v>
      </c>
      <c r="B51" t="s">
        <v>723</v>
      </c>
      <c r="D51">
        <f>'3. Remboursement T4'!$D$155</f>
        <v>0</v>
      </c>
      <c r="F51">
        <v>4</v>
      </c>
      <c r="I51" s="56"/>
    </row>
    <row r="52" spans="1:9" x14ac:dyDescent="0.25">
      <c r="A52" t="str" cm="1">
        <f t="array" ref="A52">T_Déclaration_CTRI_Hdr[Q_Key]</f>
        <v>2025|0|0|CTRI</v>
      </c>
      <c r="B52" t="s">
        <v>733</v>
      </c>
      <c r="C52" t="s">
        <v>70</v>
      </c>
      <c r="D52">
        <f>'2. Remboursement T1, T2, T3'!$D$35</f>
        <v>0</v>
      </c>
      <c r="E52">
        <f>'2. Remboursement T1, T2, T3'!$AU$35</f>
        <v>0</v>
      </c>
      <c r="F52">
        <v>1</v>
      </c>
      <c r="G52" t="s">
        <v>71</v>
      </c>
      <c r="I52" s="56">
        <f>'2. Remboursement T1, T2, T3'!$AI36</f>
        <v>0</v>
      </c>
    </row>
    <row r="53" spans="1:9" x14ac:dyDescent="0.25">
      <c r="A53" t="str" cm="1">
        <f t="array" ref="A53">T_Déclaration_CTRI_Hdr[Q_Key]</f>
        <v>2025|0|0|CTRI</v>
      </c>
      <c r="B53" t="s">
        <v>733</v>
      </c>
      <c r="C53" t="s">
        <v>70</v>
      </c>
      <c r="D53">
        <f>'2. Remboursement T1, T2, T3'!$D$35</f>
        <v>0</v>
      </c>
      <c r="E53">
        <f>'2. Remboursement T1, T2, T3'!$AU$35</f>
        <v>0</v>
      </c>
      <c r="F53">
        <v>1</v>
      </c>
      <c r="G53" t="s">
        <v>27</v>
      </c>
      <c r="I53" s="56">
        <f>'2. Remboursement T1, T2, T3'!$AI37</f>
        <v>0</v>
      </c>
    </row>
    <row r="54" spans="1:9" x14ac:dyDescent="0.25">
      <c r="A54" t="str" cm="1">
        <f t="array" ref="A54">T_Déclaration_CTRI_Hdr[Q_Key]</f>
        <v>2025|0|0|CTRI</v>
      </c>
      <c r="B54" t="s">
        <v>733</v>
      </c>
      <c r="C54" t="s">
        <v>70</v>
      </c>
      <c r="D54">
        <f>'2. Remboursement T1, T2, T3'!$D$35</f>
        <v>0</v>
      </c>
      <c r="E54">
        <f>'2. Remboursement T1, T2, T3'!$AU$35</f>
        <v>0</v>
      </c>
      <c r="F54">
        <v>1</v>
      </c>
      <c r="G54" t="s">
        <v>33</v>
      </c>
      <c r="I54" s="56">
        <f>'2. Remboursement T1, T2, T3'!$AI38</f>
        <v>0</v>
      </c>
    </row>
    <row r="55" spans="1:9" x14ac:dyDescent="0.25">
      <c r="A55" t="str" cm="1">
        <f t="array" ref="A55">T_Déclaration_CTRI_Hdr[Q_Key]</f>
        <v>2025|0|0|CTRI</v>
      </c>
      <c r="B55" t="s">
        <v>733</v>
      </c>
      <c r="C55" t="s">
        <v>70</v>
      </c>
      <c r="D55">
        <f>'2. Remboursement T1, T2, T3'!$D$35</f>
        <v>0</v>
      </c>
      <c r="E55">
        <f>'2. Remboursement T1, T2, T3'!$AU$35</f>
        <v>0</v>
      </c>
      <c r="F55">
        <v>1</v>
      </c>
      <c r="G55" t="s">
        <v>72</v>
      </c>
      <c r="I55" s="56">
        <f>'2. Remboursement T1, T2, T3'!$AI39</f>
        <v>0</v>
      </c>
    </row>
    <row r="56" spans="1:9" x14ac:dyDescent="0.25">
      <c r="A56" t="str" cm="1">
        <f t="array" ref="A56">T_Déclaration_CTRI_Hdr[Q_Key]</f>
        <v>2025|0|0|CTRI</v>
      </c>
      <c r="B56" t="s">
        <v>733</v>
      </c>
      <c r="C56" t="s">
        <v>70</v>
      </c>
      <c r="D56">
        <f>'2. Remboursement T1, T2, T3'!$D$35</f>
        <v>0</v>
      </c>
      <c r="E56">
        <f>'2. Remboursement T1, T2, T3'!$AU$35</f>
        <v>0</v>
      </c>
      <c r="F56">
        <v>1</v>
      </c>
      <c r="G56" t="s">
        <v>73</v>
      </c>
      <c r="I56" s="56">
        <f>'2. Remboursement T1, T2, T3'!$AI40</f>
        <v>0</v>
      </c>
    </row>
    <row r="57" spans="1:9" x14ac:dyDescent="0.25">
      <c r="A57" t="str" cm="1">
        <f t="array" ref="A57">T_Déclaration_CTRI_Hdr[Q_Key]</f>
        <v>2025|0|0|CTRI</v>
      </c>
      <c r="B57" t="s">
        <v>733</v>
      </c>
      <c r="C57" t="s">
        <v>70</v>
      </c>
      <c r="D57">
        <f>'2. Remboursement T1, T2, T3'!$D$35</f>
        <v>0</v>
      </c>
      <c r="E57">
        <f>'2. Remboursement T1, T2, T3'!$AU$35</f>
        <v>0</v>
      </c>
      <c r="F57">
        <v>1</v>
      </c>
      <c r="G57" t="s">
        <v>74</v>
      </c>
      <c r="I57" s="56">
        <f>'2. Remboursement T1, T2, T3'!$AI41</f>
        <v>0</v>
      </c>
    </row>
    <row r="58" spans="1:9" x14ac:dyDescent="0.25">
      <c r="A58" t="str" cm="1">
        <f t="array" ref="A58">T_Déclaration_CTRI_Hdr[Q_Key]</f>
        <v>2025|0|0|CTRI</v>
      </c>
      <c r="B58" t="s">
        <v>733</v>
      </c>
      <c r="C58" t="s">
        <v>76</v>
      </c>
      <c r="D58">
        <f>'2. Remboursement T1, T2, T3'!$D$47</f>
        <v>0</v>
      </c>
      <c r="E58">
        <f>'2. Remboursement T1, T2, T3'!$AU$47</f>
        <v>0</v>
      </c>
      <c r="F58">
        <v>1</v>
      </c>
      <c r="G58" t="s">
        <v>71</v>
      </c>
      <c r="I58" s="56">
        <f>'2. Remboursement T1, T2, T3'!$AI$48</f>
        <v>0</v>
      </c>
    </row>
    <row r="59" spans="1:9" x14ac:dyDescent="0.25">
      <c r="A59" t="str" cm="1">
        <f t="array" ref="A59">T_Déclaration_CTRI_Hdr[Q_Key]</f>
        <v>2025|0|0|CTRI</v>
      </c>
      <c r="B59" t="s">
        <v>733</v>
      </c>
      <c r="C59" t="s">
        <v>76</v>
      </c>
      <c r="D59">
        <f>'2. Remboursement T1, T2, T3'!$D$47</f>
        <v>0</v>
      </c>
      <c r="E59">
        <f>'2. Remboursement T1, T2, T3'!$AU$47</f>
        <v>0</v>
      </c>
      <c r="F59">
        <v>1</v>
      </c>
      <c r="G59" t="s">
        <v>27</v>
      </c>
      <c r="I59" s="56">
        <f>'2. Remboursement T1, T2, T3'!$AI$49</f>
        <v>0</v>
      </c>
    </row>
    <row r="60" spans="1:9" x14ac:dyDescent="0.25">
      <c r="A60" t="str" cm="1">
        <f t="array" ref="A60">T_Déclaration_CTRI_Hdr[Q_Key]</f>
        <v>2025|0|0|CTRI</v>
      </c>
      <c r="B60" t="s">
        <v>733</v>
      </c>
      <c r="C60" t="s">
        <v>76</v>
      </c>
      <c r="D60">
        <f>'2. Remboursement T1, T2, T3'!$D$47</f>
        <v>0</v>
      </c>
      <c r="E60">
        <f>'2. Remboursement T1, T2, T3'!$AU$47</f>
        <v>0</v>
      </c>
      <c r="F60">
        <v>1</v>
      </c>
      <c r="G60" t="s">
        <v>33</v>
      </c>
      <c r="I60" s="56">
        <f>'2. Remboursement T1, T2, T3'!$AI$50</f>
        <v>0</v>
      </c>
    </row>
    <row r="61" spans="1:9" x14ac:dyDescent="0.25">
      <c r="A61" t="str" cm="1">
        <f t="array" ref="A61">T_Déclaration_CTRI_Hdr[Q_Key]</f>
        <v>2025|0|0|CTRI</v>
      </c>
      <c r="B61" t="s">
        <v>733</v>
      </c>
      <c r="C61" t="s">
        <v>76</v>
      </c>
      <c r="D61">
        <f>'2. Remboursement T1, T2, T3'!$D$47</f>
        <v>0</v>
      </c>
      <c r="E61">
        <f>'2. Remboursement T1, T2, T3'!$AU$47</f>
        <v>0</v>
      </c>
      <c r="F61">
        <v>1</v>
      </c>
      <c r="G61" t="s">
        <v>72</v>
      </c>
      <c r="I61" s="56">
        <f>'2. Remboursement T1, T2, T3'!$AI$51</f>
        <v>0</v>
      </c>
    </row>
    <row r="62" spans="1:9" x14ac:dyDescent="0.25">
      <c r="A62" t="str" cm="1">
        <f t="array" ref="A62">T_Déclaration_CTRI_Hdr[Q_Key]</f>
        <v>2025|0|0|CTRI</v>
      </c>
      <c r="B62" t="s">
        <v>733</v>
      </c>
      <c r="C62" t="s">
        <v>76</v>
      </c>
      <c r="D62">
        <f>'2. Remboursement T1, T2, T3'!$D$47</f>
        <v>0</v>
      </c>
      <c r="E62">
        <f>'2. Remboursement T1, T2, T3'!$AU$47</f>
        <v>0</v>
      </c>
      <c r="F62">
        <v>1</v>
      </c>
      <c r="G62" t="s">
        <v>73</v>
      </c>
      <c r="I62" s="56">
        <f>'2. Remboursement T1, T2, T3'!$AI$52</f>
        <v>0</v>
      </c>
    </row>
    <row r="63" spans="1:9" x14ac:dyDescent="0.25">
      <c r="A63" t="str" cm="1">
        <f t="array" ref="A63">T_Déclaration_CTRI_Hdr[Q_Key]</f>
        <v>2025|0|0|CTRI</v>
      </c>
      <c r="B63" t="s">
        <v>733</v>
      </c>
      <c r="C63" t="s">
        <v>76</v>
      </c>
      <c r="D63">
        <f>'2. Remboursement T1, T2, T3'!$D$47</f>
        <v>0</v>
      </c>
      <c r="E63">
        <f>'2. Remboursement T1, T2, T3'!$AU$47</f>
        <v>0</v>
      </c>
      <c r="F63">
        <v>1</v>
      </c>
      <c r="G63" t="s">
        <v>74</v>
      </c>
      <c r="I63" s="56">
        <f>'2. Remboursement T1, T2, T3'!$AI$53</f>
        <v>0</v>
      </c>
    </row>
    <row r="64" spans="1:9" x14ac:dyDescent="0.25">
      <c r="A64" t="str" cm="1">
        <f t="array" ref="A64">T_Déclaration_CTRI_Hdr[Q_Key]</f>
        <v>2025|0|0|CTRI</v>
      </c>
      <c r="B64" t="s">
        <v>733</v>
      </c>
      <c r="C64" t="s">
        <v>78</v>
      </c>
      <c r="D64">
        <f>'2. Remboursement T1, T2, T3'!$D$59</f>
        <v>0</v>
      </c>
      <c r="E64">
        <f>'2. Remboursement T1, T2, T3'!$AU$59</f>
        <v>0</v>
      </c>
      <c r="F64">
        <v>1</v>
      </c>
      <c r="G64" t="s">
        <v>71</v>
      </c>
      <c r="I64" s="56">
        <f>'2. Remboursement T1, T2, T3'!$AI$60</f>
        <v>0</v>
      </c>
    </row>
    <row r="65" spans="1:9" x14ac:dyDescent="0.25">
      <c r="A65" t="str" cm="1">
        <f t="array" ref="A65">T_Déclaration_CTRI_Hdr[Q_Key]</f>
        <v>2025|0|0|CTRI</v>
      </c>
      <c r="B65" t="s">
        <v>733</v>
      </c>
      <c r="C65" t="s">
        <v>78</v>
      </c>
      <c r="D65">
        <f>'2. Remboursement T1, T2, T3'!$D$59</f>
        <v>0</v>
      </c>
      <c r="E65">
        <f>'2. Remboursement T1, T2, T3'!$AU$59</f>
        <v>0</v>
      </c>
      <c r="F65">
        <v>1</v>
      </c>
      <c r="G65" t="s">
        <v>27</v>
      </c>
      <c r="I65" s="56">
        <f>'2. Remboursement T1, T2, T3'!$AI$61</f>
        <v>0</v>
      </c>
    </row>
    <row r="66" spans="1:9" x14ac:dyDescent="0.25">
      <c r="A66" t="str" cm="1">
        <f t="array" ref="A66">T_Déclaration_CTRI_Hdr[Q_Key]</f>
        <v>2025|0|0|CTRI</v>
      </c>
      <c r="B66" t="s">
        <v>733</v>
      </c>
      <c r="C66" t="s">
        <v>78</v>
      </c>
      <c r="D66">
        <f>'2. Remboursement T1, T2, T3'!$D$59</f>
        <v>0</v>
      </c>
      <c r="E66">
        <f>'2. Remboursement T1, T2, T3'!$AU$59</f>
        <v>0</v>
      </c>
      <c r="F66">
        <v>1</v>
      </c>
      <c r="G66" t="s">
        <v>33</v>
      </c>
      <c r="I66" s="56">
        <f>'2. Remboursement T1, T2, T3'!$AI$62</f>
        <v>0</v>
      </c>
    </row>
    <row r="67" spans="1:9" x14ac:dyDescent="0.25">
      <c r="A67" t="str" cm="1">
        <f t="array" ref="A67">T_Déclaration_CTRI_Hdr[Q_Key]</f>
        <v>2025|0|0|CTRI</v>
      </c>
      <c r="B67" t="s">
        <v>733</v>
      </c>
      <c r="C67" t="s">
        <v>78</v>
      </c>
      <c r="D67">
        <f>'2. Remboursement T1, T2, T3'!$D$59</f>
        <v>0</v>
      </c>
      <c r="E67">
        <f>'2. Remboursement T1, T2, T3'!$AU$59</f>
        <v>0</v>
      </c>
      <c r="F67">
        <v>1</v>
      </c>
      <c r="G67" t="s">
        <v>72</v>
      </c>
      <c r="I67" s="56">
        <f>'2. Remboursement T1, T2, T3'!$AI$63</f>
        <v>0</v>
      </c>
    </row>
    <row r="68" spans="1:9" x14ac:dyDescent="0.25">
      <c r="A68" t="str" cm="1">
        <f t="array" ref="A68">T_Déclaration_CTRI_Hdr[Q_Key]</f>
        <v>2025|0|0|CTRI</v>
      </c>
      <c r="B68" t="s">
        <v>733</v>
      </c>
      <c r="C68" t="s">
        <v>78</v>
      </c>
      <c r="D68">
        <f>'2. Remboursement T1, T2, T3'!$D$59</f>
        <v>0</v>
      </c>
      <c r="E68">
        <f>'2. Remboursement T1, T2, T3'!$AU$59</f>
        <v>0</v>
      </c>
      <c r="F68">
        <v>1</v>
      </c>
      <c r="G68" t="s">
        <v>73</v>
      </c>
      <c r="I68" s="56">
        <f>'2. Remboursement T1, T2, T3'!$AI$64</f>
        <v>0</v>
      </c>
    </row>
    <row r="69" spans="1:9" x14ac:dyDescent="0.25">
      <c r="A69" t="str" cm="1">
        <f t="array" ref="A69">T_Déclaration_CTRI_Hdr[Q_Key]</f>
        <v>2025|0|0|CTRI</v>
      </c>
      <c r="B69" t="s">
        <v>733</v>
      </c>
      <c r="C69" t="s">
        <v>78</v>
      </c>
      <c r="D69">
        <f>'2. Remboursement T1, T2, T3'!$D$59</f>
        <v>0</v>
      </c>
      <c r="E69">
        <f>'2. Remboursement T1, T2, T3'!$AU$59</f>
        <v>0</v>
      </c>
      <c r="F69">
        <v>1</v>
      </c>
      <c r="G69" t="s">
        <v>74</v>
      </c>
      <c r="I69" s="56">
        <f>'2. Remboursement T1, T2, T3'!$AI$65</f>
        <v>0</v>
      </c>
    </row>
    <row r="70" spans="1:9" x14ac:dyDescent="0.25">
      <c r="A70" t="str" cm="1">
        <f t="array" ref="A70">T_Déclaration_CTRI_Hdr[Q_Key]</f>
        <v>2025|0|0|CTRI</v>
      </c>
      <c r="B70" t="s">
        <v>733</v>
      </c>
      <c r="C70" t="s">
        <v>80</v>
      </c>
      <c r="D70">
        <f>'2. Remboursement T1, T2, T3'!$D$70</f>
        <v>0</v>
      </c>
      <c r="E70">
        <f>'2. Remboursement T1, T2, T3'!$AU$70</f>
        <v>0</v>
      </c>
      <c r="F70">
        <v>1</v>
      </c>
      <c r="G70" t="s">
        <v>71</v>
      </c>
      <c r="I70" s="56">
        <f>'2. Remboursement T1, T2, T3'!$AI$71</f>
        <v>0</v>
      </c>
    </row>
    <row r="71" spans="1:9" x14ac:dyDescent="0.25">
      <c r="A71" t="str" cm="1">
        <f t="array" ref="A71">T_Déclaration_CTRI_Hdr[Q_Key]</f>
        <v>2025|0|0|CTRI</v>
      </c>
      <c r="B71" t="s">
        <v>733</v>
      </c>
      <c r="C71" t="s">
        <v>80</v>
      </c>
      <c r="D71">
        <f>'2. Remboursement T1, T2, T3'!$D$70</f>
        <v>0</v>
      </c>
      <c r="E71">
        <f>'2. Remboursement T1, T2, T3'!$AU$70</f>
        <v>0</v>
      </c>
      <c r="F71">
        <v>1</v>
      </c>
      <c r="G71" t="s">
        <v>27</v>
      </c>
      <c r="I71" s="56">
        <f>'2. Remboursement T1, T2, T3'!$AI$72</f>
        <v>0</v>
      </c>
    </row>
    <row r="72" spans="1:9" x14ac:dyDescent="0.25">
      <c r="A72" t="str" cm="1">
        <f t="array" ref="A72">T_Déclaration_CTRI_Hdr[Q_Key]</f>
        <v>2025|0|0|CTRI</v>
      </c>
      <c r="B72" t="s">
        <v>733</v>
      </c>
      <c r="C72" t="s">
        <v>80</v>
      </c>
      <c r="D72">
        <f>'2. Remboursement T1, T2, T3'!$D$70</f>
        <v>0</v>
      </c>
      <c r="E72">
        <f>'2. Remboursement T1, T2, T3'!$AU$70</f>
        <v>0</v>
      </c>
      <c r="F72">
        <v>1</v>
      </c>
      <c r="G72" t="s">
        <v>33</v>
      </c>
      <c r="I72" s="56">
        <f>'2. Remboursement T1, T2, T3'!$AI$73</f>
        <v>0</v>
      </c>
    </row>
    <row r="73" spans="1:9" x14ac:dyDescent="0.25">
      <c r="A73" t="str" cm="1">
        <f t="array" ref="A73">T_Déclaration_CTRI_Hdr[Q_Key]</f>
        <v>2025|0|0|CTRI</v>
      </c>
      <c r="B73" t="s">
        <v>733</v>
      </c>
      <c r="C73" t="s">
        <v>80</v>
      </c>
      <c r="D73">
        <f>'2. Remboursement T1, T2, T3'!$D$70</f>
        <v>0</v>
      </c>
      <c r="E73">
        <f>'2. Remboursement T1, T2, T3'!$AU$70</f>
        <v>0</v>
      </c>
      <c r="F73">
        <v>1</v>
      </c>
      <c r="G73" t="s">
        <v>72</v>
      </c>
      <c r="I73" s="56">
        <f>'2. Remboursement T1, T2, T3'!$AI$74</f>
        <v>0</v>
      </c>
    </row>
    <row r="74" spans="1:9" x14ac:dyDescent="0.25">
      <c r="A74" t="str" cm="1">
        <f t="array" ref="A74">T_Déclaration_CTRI_Hdr[Q_Key]</f>
        <v>2025|0|0|CTRI</v>
      </c>
      <c r="B74" t="s">
        <v>733</v>
      </c>
      <c r="C74" t="s">
        <v>80</v>
      </c>
      <c r="D74">
        <f>'2. Remboursement T1, T2, T3'!$D$70</f>
        <v>0</v>
      </c>
      <c r="E74">
        <f>'2. Remboursement T1, T2, T3'!$AU$70</f>
        <v>0</v>
      </c>
      <c r="F74">
        <v>1</v>
      </c>
      <c r="G74" t="s">
        <v>73</v>
      </c>
      <c r="I74" s="56">
        <f>'2. Remboursement T1, T2, T3'!$AI$75</f>
        <v>0</v>
      </c>
    </row>
    <row r="75" spans="1:9" x14ac:dyDescent="0.25">
      <c r="A75" t="str" cm="1">
        <f t="array" ref="A75">T_Déclaration_CTRI_Hdr[Q_Key]</f>
        <v>2025|0|0|CTRI</v>
      </c>
      <c r="B75" t="s">
        <v>733</v>
      </c>
      <c r="C75" t="s">
        <v>80</v>
      </c>
      <c r="D75">
        <f>'2. Remboursement T1, T2, T3'!$D$70</f>
        <v>0</v>
      </c>
      <c r="E75">
        <f>'2. Remboursement T1, T2, T3'!$AU$70</f>
        <v>0</v>
      </c>
      <c r="F75">
        <v>1</v>
      </c>
      <c r="G75" t="s">
        <v>74</v>
      </c>
      <c r="I75" s="56">
        <f>'2. Remboursement T1, T2, T3'!$AI$76</f>
        <v>0</v>
      </c>
    </row>
    <row r="76" spans="1:9" x14ac:dyDescent="0.25">
      <c r="A76" t="str" cm="1">
        <f t="array" ref="A76">T_Déclaration_CTRI_Hdr[Q_Key]</f>
        <v>2025|0|0|CTRI</v>
      </c>
      <c r="B76" t="s">
        <v>733</v>
      </c>
      <c r="C76" t="s">
        <v>734</v>
      </c>
      <c r="D76">
        <f>'2. Remboursement T1, T2, T3'!$D$81</f>
        <v>0</v>
      </c>
      <c r="E76">
        <f>'2. Remboursement T1, T2, T3'!$AU$81</f>
        <v>0</v>
      </c>
      <c r="F76">
        <v>1</v>
      </c>
      <c r="G76" t="s">
        <v>71</v>
      </c>
      <c r="I76" s="56">
        <f>'2. Remboursement T1, T2, T3'!$AI$84</f>
        <v>0</v>
      </c>
    </row>
    <row r="77" spans="1:9" x14ac:dyDescent="0.25">
      <c r="A77" t="str" cm="1">
        <f t="array" ref="A77">T_Déclaration_CTRI_Hdr[Q_Key]</f>
        <v>2025|0|0|CTRI</v>
      </c>
      <c r="B77" t="s">
        <v>733</v>
      </c>
      <c r="C77" t="s">
        <v>734</v>
      </c>
      <c r="D77">
        <f>'2. Remboursement T1, T2, T3'!$D$81</f>
        <v>0</v>
      </c>
      <c r="E77">
        <f>'2. Remboursement T1, T2, T3'!$AU$81</f>
        <v>0</v>
      </c>
      <c r="F77">
        <v>1</v>
      </c>
      <c r="G77" t="s">
        <v>27</v>
      </c>
      <c r="I77" s="56">
        <f>'2. Remboursement T1, T2, T3'!$AI$85</f>
        <v>0</v>
      </c>
    </row>
    <row r="78" spans="1:9" x14ac:dyDescent="0.25">
      <c r="A78" t="str" cm="1">
        <f t="array" ref="A78">T_Déclaration_CTRI_Hdr[Q_Key]</f>
        <v>2025|0|0|CTRI</v>
      </c>
      <c r="B78" t="s">
        <v>733</v>
      </c>
      <c r="C78" t="s">
        <v>734</v>
      </c>
      <c r="D78">
        <f>'2. Remboursement T1, T2, T3'!$D$81</f>
        <v>0</v>
      </c>
      <c r="E78">
        <f>'2. Remboursement T1, T2, T3'!$AU$81</f>
        <v>0</v>
      </c>
      <c r="F78">
        <v>1</v>
      </c>
      <c r="G78" t="s">
        <v>33</v>
      </c>
      <c r="I78" s="56">
        <f>'2. Remboursement T1, T2, T3'!$AI$86</f>
        <v>0</v>
      </c>
    </row>
    <row r="79" spans="1:9" x14ac:dyDescent="0.25">
      <c r="A79" t="str" cm="1">
        <f t="array" ref="A79">T_Déclaration_CTRI_Hdr[Q_Key]</f>
        <v>2025|0|0|CTRI</v>
      </c>
      <c r="B79" t="s">
        <v>733</v>
      </c>
      <c r="C79" t="s">
        <v>734</v>
      </c>
      <c r="D79">
        <f>'2. Remboursement T1, T2, T3'!$D$81</f>
        <v>0</v>
      </c>
      <c r="E79">
        <f>'2. Remboursement T1, T2, T3'!$AU$81</f>
        <v>0</v>
      </c>
      <c r="F79">
        <v>1</v>
      </c>
      <c r="G79" t="s">
        <v>72</v>
      </c>
      <c r="I79" s="56">
        <f>'2. Remboursement T1, T2, T3'!$AI$87</f>
        <v>0</v>
      </c>
    </row>
    <row r="80" spans="1:9" x14ac:dyDescent="0.25">
      <c r="A80" t="str" cm="1">
        <f t="array" ref="A80">T_Déclaration_CTRI_Hdr[Q_Key]</f>
        <v>2025|0|0|CTRI</v>
      </c>
      <c r="B80" t="s">
        <v>733</v>
      </c>
      <c r="C80" t="s">
        <v>734</v>
      </c>
      <c r="D80">
        <f>'2. Remboursement T1, T2, T3'!$D$81</f>
        <v>0</v>
      </c>
      <c r="E80">
        <f>'2. Remboursement T1, T2, T3'!$AU$81</f>
        <v>0</v>
      </c>
      <c r="F80">
        <v>1</v>
      </c>
      <c r="G80" t="s">
        <v>73</v>
      </c>
      <c r="I80" s="56">
        <f>'2. Remboursement T1, T2, T3'!$AI$88</f>
        <v>0</v>
      </c>
    </row>
    <row r="81" spans="1:9" x14ac:dyDescent="0.25">
      <c r="A81" t="str" cm="1">
        <f t="array" ref="A81">T_Déclaration_CTRI_Hdr[Q_Key]</f>
        <v>2025|0|0|CTRI</v>
      </c>
      <c r="B81" t="s">
        <v>733</v>
      </c>
      <c r="C81" t="s">
        <v>734</v>
      </c>
      <c r="D81">
        <f>'2. Remboursement T1, T2, T3'!$D$81</f>
        <v>0</v>
      </c>
      <c r="E81">
        <f>'2. Remboursement T1, T2, T3'!$AU$81</f>
        <v>0</v>
      </c>
      <c r="F81">
        <v>1</v>
      </c>
      <c r="G81" t="s">
        <v>74</v>
      </c>
      <c r="I81" s="56">
        <f>'2. Remboursement T1, T2, T3'!$AI$89</f>
        <v>0</v>
      </c>
    </row>
    <row r="82" spans="1:9" x14ac:dyDescent="0.25">
      <c r="A82" t="str" cm="1">
        <f t="array" ref="A82">T_Déclaration_CTRI_Hdr[Q_Key]</f>
        <v>2025|0|0|CTRI</v>
      </c>
      <c r="B82" t="s">
        <v>735</v>
      </c>
      <c r="C82" t="s">
        <v>88</v>
      </c>
      <c r="D82">
        <f>'2. Remboursement T1, T2, T3'!$D$101</f>
        <v>0</v>
      </c>
      <c r="F82">
        <v>1</v>
      </c>
      <c r="H82" s="56">
        <f>'2. Remboursement T1, T2, T3'!$AR$101</f>
        <v>0</v>
      </c>
      <c r="I82" s="56"/>
    </row>
    <row r="83" spans="1:9" x14ac:dyDescent="0.25">
      <c r="A83" t="str" cm="1">
        <f t="array" ref="A83">T_Déclaration_CTRI_Hdr[Q_Key]</f>
        <v>2025|0|0|CTRI</v>
      </c>
      <c r="B83" t="s">
        <v>735</v>
      </c>
      <c r="C83" t="s">
        <v>89</v>
      </c>
      <c r="D83">
        <f>'2. Remboursement T1, T2, T3'!$D$103</f>
        <v>0</v>
      </c>
      <c r="F83">
        <v>1</v>
      </c>
      <c r="H83" s="56">
        <f>'2. Remboursement T1, T2, T3'!$AR$103</f>
        <v>0</v>
      </c>
      <c r="I83" s="56"/>
    </row>
    <row r="84" spans="1:9" x14ac:dyDescent="0.25">
      <c r="A84" t="str" cm="1">
        <f t="array" ref="A84">T_Déclaration_CTRI_Hdr[Q_Key]</f>
        <v>2025|0|0|CTRI</v>
      </c>
      <c r="B84" t="s">
        <v>735</v>
      </c>
      <c r="C84" t="s">
        <v>90</v>
      </c>
      <c r="D84">
        <f>'2. Remboursement T1, T2, T3'!$D$105</f>
        <v>0</v>
      </c>
      <c r="F84">
        <v>1</v>
      </c>
      <c r="H84" s="56">
        <f>'2. Remboursement T1, T2, T3'!$AR$105</f>
        <v>0</v>
      </c>
      <c r="I84" s="56"/>
    </row>
    <row r="85" spans="1:9" x14ac:dyDescent="0.25">
      <c r="A85" t="str" cm="1">
        <f t="array" ref="A85">T_Déclaration_CTRI_Hdr[Q_Key]</f>
        <v>2025|0|0|CTRI</v>
      </c>
      <c r="B85" t="s">
        <v>735</v>
      </c>
      <c r="C85" t="s">
        <v>91</v>
      </c>
      <c r="D85">
        <f>'2. Remboursement T1, T2, T3'!$D$107</f>
        <v>0</v>
      </c>
      <c r="F85">
        <v>1</v>
      </c>
      <c r="H85" s="56">
        <f>'2. Remboursement T1, T2, T3'!$AR$107</f>
        <v>0</v>
      </c>
      <c r="I85" s="56"/>
    </row>
    <row r="86" spans="1:9" x14ac:dyDescent="0.25">
      <c r="A86" t="str" cm="1">
        <f t="array" ref="A86">T_Déclaration_CTRI_Hdr[Q_Key]</f>
        <v>2025|0|0|CTRI</v>
      </c>
      <c r="B86" t="s">
        <v>735</v>
      </c>
      <c r="C86" t="s">
        <v>92</v>
      </c>
      <c r="D86">
        <f>'2. Remboursement T1, T2, T3'!$D$109</f>
        <v>0</v>
      </c>
      <c r="F86">
        <v>1</v>
      </c>
      <c r="H86" s="56">
        <f>'2. Remboursement T1, T2, T3'!$AR$109</f>
        <v>0</v>
      </c>
      <c r="I86" s="56"/>
    </row>
    <row r="87" spans="1:9" x14ac:dyDescent="0.25">
      <c r="A87" t="str" cm="1">
        <f t="array" ref="A87">T_Déclaration_CTRI_Hdr[Q_Key]</f>
        <v>2025|0|0|CTRI</v>
      </c>
      <c r="B87" t="s">
        <v>735</v>
      </c>
      <c r="C87" t="s">
        <v>93</v>
      </c>
      <c r="D87">
        <f>'2. Remboursement T1, T2, T3'!$D$111</f>
        <v>0</v>
      </c>
      <c r="F87">
        <v>1</v>
      </c>
      <c r="H87" s="56">
        <f>'2. Remboursement T1, T2, T3'!$AR$111</f>
        <v>0</v>
      </c>
      <c r="I87" s="56"/>
    </row>
    <row r="88" spans="1:9" x14ac:dyDescent="0.25">
      <c r="A88" t="str" cm="1">
        <f t="array" ref="A88">T_Déclaration_CTRI_Hdr[Q_Key]</f>
        <v>2025|0|0|CTRI</v>
      </c>
      <c r="B88" t="s">
        <v>735</v>
      </c>
      <c r="C88" t="s">
        <v>94</v>
      </c>
      <c r="D88">
        <f>'2. Remboursement T1, T2, T3'!$D$113</f>
        <v>0</v>
      </c>
      <c r="F88">
        <v>1</v>
      </c>
      <c r="H88" s="56">
        <f>'2. Remboursement T1, T2, T3'!$AR$113</f>
        <v>0</v>
      </c>
      <c r="I88" s="56"/>
    </row>
    <row r="89" spans="1:9" x14ac:dyDescent="0.25">
      <c r="A89" t="str" cm="1">
        <f t="array" ref="A89">T_Déclaration_CTRI_Hdr[Q_Key]</f>
        <v>2025|0|0|CTRI</v>
      </c>
      <c r="B89" t="s">
        <v>735</v>
      </c>
      <c r="C89" t="s">
        <v>95</v>
      </c>
      <c r="D89">
        <f>'2. Remboursement T1, T2, T3'!$D$115</f>
        <v>0</v>
      </c>
      <c r="F89">
        <v>1</v>
      </c>
      <c r="H89" s="56">
        <f>'2. Remboursement T1, T2, T3'!$AR$115</f>
        <v>0</v>
      </c>
      <c r="I89" s="56"/>
    </row>
    <row r="90" spans="1:9" x14ac:dyDescent="0.25">
      <c r="A90" t="str" cm="1">
        <f t="array" ref="A90">T_Déclaration_CTRI_Hdr[Q_Key]</f>
        <v>2025|0|0|CTRI</v>
      </c>
      <c r="B90" t="s">
        <v>735</v>
      </c>
      <c r="C90" t="s">
        <v>96</v>
      </c>
      <c r="D90">
        <f>'2. Remboursement T1, T2, T3'!$D$117</f>
        <v>0</v>
      </c>
      <c r="F90">
        <v>1</v>
      </c>
      <c r="H90" s="56">
        <f>'2. Remboursement T1, T2, T3'!$AR$117</f>
        <v>0</v>
      </c>
      <c r="I90" s="56"/>
    </row>
    <row r="91" spans="1:9" x14ac:dyDescent="0.25">
      <c r="A91" t="str" cm="1">
        <f t="array" ref="A91">T_Déclaration_CTRI_Hdr[Q_Key]</f>
        <v>2025|0|0|CTRI</v>
      </c>
      <c r="B91" t="s">
        <v>735</v>
      </c>
      <c r="C91" t="s">
        <v>97</v>
      </c>
      <c r="D91">
        <f>'2. Remboursement T1, T2, T3'!$D$119</f>
        <v>0</v>
      </c>
      <c r="F91">
        <v>1</v>
      </c>
      <c r="H91" s="56">
        <f>'2. Remboursement T1, T2, T3'!$AR$119</f>
        <v>0</v>
      </c>
      <c r="I91" s="56"/>
    </row>
    <row r="92" spans="1:9" x14ac:dyDescent="0.25">
      <c r="A92" t="str" cm="1">
        <f t="array" ref="A92">T_Déclaration_CTRI_Hdr[Q_Key]</f>
        <v>2025|0|0|CTRI</v>
      </c>
      <c r="B92" t="s">
        <v>735</v>
      </c>
      <c r="C92" t="s">
        <v>736</v>
      </c>
      <c r="D92">
        <f>'2. Remboursement T1, T2, T3'!$D$122</f>
        <v>0</v>
      </c>
      <c r="F92">
        <v>1</v>
      </c>
      <c r="I92" s="56"/>
    </row>
    <row r="93" spans="1:9" x14ac:dyDescent="0.25">
      <c r="A93" t="str" cm="1">
        <f t="array" ref="A93">T_Déclaration_CTRI_Hdr[Q_Key]</f>
        <v>2025|0|0|CTRI</v>
      </c>
      <c r="B93" t="s">
        <v>723</v>
      </c>
      <c r="D93">
        <f>'2. Remboursement T1, T2, T3'!$D$149</f>
        <v>0</v>
      </c>
      <c r="F93">
        <v>1</v>
      </c>
      <c r="I93" s="56"/>
    </row>
  </sheetData>
  <phoneticPr fontId="21" type="noConversion"/>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78366948-d530-4bd8-a5de-6b1ae0e5602a">
      <Terms xmlns="http://schemas.microsoft.com/office/infopath/2007/PartnerControls"/>
    </lcf76f155ced4ddcb4097134ff3c332f>
    <Docconnexes xmlns="78366948-d530-4bd8-a5de-6b1ae0e5602a" xsi:nil="true"/>
    <Lienhypertexte xmlns="78366948-d530-4bd8-a5de-6b1ae0e5602a">
      <Url xsi:nil="true"/>
      <Description xsi:nil="true"/>
    </Lienhypertexte>
    <TaxCatchAll xmlns="26a4850b-4733-4947-8723-079cfc15800f" xsi:nil="true"/>
    <_DCDateCreated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9C598D967DC69419E2229C00567C571" ma:contentTypeVersion="24" ma:contentTypeDescription="Crée un document." ma:contentTypeScope="" ma:versionID="3f4c5edb26c5e47aac5467154a3689f9">
  <xsd:schema xmlns:xsd="http://www.w3.org/2001/XMLSchema" xmlns:xs="http://www.w3.org/2001/XMLSchema" xmlns:p="http://schemas.microsoft.com/office/2006/metadata/properties" xmlns:ns1="http://schemas.microsoft.com/sharepoint/v3" xmlns:ns2="78366948-d530-4bd8-a5de-6b1ae0e5602a" xmlns:ns3="0ed1810d-af82-49a3-9e76-6947b8703aa8" xmlns:ns4="26a4850b-4733-4947-8723-079cfc15800f" xmlns:ns5="http://schemas.microsoft.com/sharepoint/v3/fields" targetNamespace="http://schemas.microsoft.com/office/2006/metadata/properties" ma:root="true" ma:fieldsID="4bc125905c241141ded4790222106ee8" ns1:_="" ns2:_="" ns3:_="" ns4:_="" ns5:_="">
    <xsd:import namespace="http://schemas.microsoft.com/sharepoint/v3"/>
    <xsd:import namespace="78366948-d530-4bd8-a5de-6b1ae0e5602a"/>
    <xsd:import namespace="0ed1810d-af82-49a3-9e76-6947b8703aa8"/>
    <xsd:import namespace="26a4850b-4733-4947-8723-079cfc15800f"/>
    <xsd:import namespace="http://schemas.microsoft.com/sharepoint/v3/fields"/>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4:TaxCatchAll" minOccurs="0"/>
                <xsd:element ref="ns5:_DCDateCreated" minOccurs="0"/>
                <xsd:element ref="ns1:_ip_UnifiedCompliancePolicyProperties" minOccurs="0"/>
                <xsd:element ref="ns1:_ip_UnifiedCompliancePolicyUIAction" minOccurs="0"/>
                <xsd:element ref="ns2:Docconnexes" minOccurs="0"/>
                <xsd:element ref="ns2:MediaServiceObjectDetectorVersions" minOccurs="0"/>
                <xsd:element ref="ns2:MediaServiceLocation" minOccurs="0"/>
                <xsd:element ref="ns2:Lienhypertext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riétés de la stratégie de conformité unifiée" ma:hidden="true" ma:internalName="_ip_UnifiedCompliancePolicyProperties">
      <xsd:simpleType>
        <xsd:restriction base="dms:Note"/>
      </xsd:simpleType>
    </xsd:element>
    <xsd:element name="_ip_UnifiedCompliancePolicyUIAction" ma:index="2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366948-d530-4bd8-a5de-6b1ae0e560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Balises d’images" ma:readOnly="false" ma:fieldId="{5cf76f15-5ced-4ddc-b409-7134ff3c332f}" ma:taxonomyMulti="true" ma:sspId="b7c391fc-9682-41dc-be5b-872783f5ce74" ma:termSetId="09814cd3-568e-fe90-9814-8d621ff8fb84" ma:anchorId="fba54fb3-c3e1-fe81-a776-ca4b69148c4d" ma:open="true" ma:isKeyword="false">
      <xsd:complexType>
        <xsd:sequence>
          <xsd:element ref="pc:Terms" minOccurs="0" maxOccurs="1"/>
        </xsd:sequence>
      </xsd:complexType>
    </xsd:element>
    <xsd:element name="Docconnexes" ma:index="26" nillable="true" ma:displayName="Doc connexes" ma:description="Doc à consulter aussi" ma:format="Dropdown" ma:internalName="Docconnexes">
      <xsd:simpleType>
        <xsd:restriction base="dms:Text">
          <xsd:maxLength value="255"/>
        </xsd:restriction>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Location" ma:index="28" nillable="true" ma:displayName="Location" ma:indexed="true" ma:internalName="MediaServiceLocation" ma:readOnly="true">
      <xsd:simpleType>
        <xsd:restriction base="dms:Text"/>
      </xsd:simpleType>
    </xsd:element>
    <xsd:element name="Lienhypertexte" ma:index="29" nillable="true" ma:displayName="Lien hypertexte" ma:description="Chemin d'accès" ma:format="Hyperlink" ma:internalName="Lienhypertext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d1810d-af82-49a3-9e76-6947b8703aa8" elementFormDefault="qualified">
    <xsd:import namespace="http://schemas.microsoft.com/office/2006/documentManagement/types"/>
    <xsd:import namespace="http://schemas.microsoft.com/office/infopath/2007/PartnerControls"/>
    <xsd:element name="SharedWithUsers" ma:index="11"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Partagé avec dé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6a4850b-4733-4947-8723-079cfc15800f"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7ed44735-a682-4d39-ab3c-b86bccbb75b6}" ma:internalName="TaxCatchAll" ma:showField="CatchAllData" ma:web="0ed1810d-af82-49a3-9e76-6947b8703aa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DCDateCreated" ma:index="23" nillable="true" ma:displayName="Date de création" ma:description="Date à laquelle la ressource a été créée" ma:format="DateTime" ma:internalName="_DCDateCreated">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B6B8A9-A008-4BBD-AFCE-1A8E9521337C}">
  <ds:schemaRefs>
    <ds:schemaRef ds:uri="http://schemas.openxmlformats.org/package/2006/metadata/core-properties"/>
    <ds:schemaRef ds:uri="http://purl.org/dc/terms/"/>
    <ds:schemaRef ds:uri="http://purl.org/dc/elements/1.1/"/>
    <ds:schemaRef ds:uri="http://schemas.microsoft.com/sharepoint/v3/fields"/>
    <ds:schemaRef ds:uri="26a4850b-4733-4947-8723-079cfc15800f"/>
    <ds:schemaRef ds:uri="http://schemas.microsoft.com/office/2006/metadata/properties"/>
    <ds:schemaRef ds:uri="0ed1810d-af82-49a3-9e76-6947b8703aa8"/>
    <ds:schemaRef ds:uri="http://schemas.microsoft.com/office/2006/documentManagement/types"/>
    <ds:schemaRef ds:uri="http://schemas.microsoft.com/office/infopath/2007/PartnerControls"/>
    <ds:schemaRef ds:uri="http://purl.org/dc/dcmitype/"/>
    <ds:schemaRef ds:uri="78366948-d530-4bd8-a5de-6b1ae0e5602a"/>
    <ds:schemaRef ds:uri="http://schemas.microsoft.com/sharepoint/v3"/>
    <ds:schemaRef ds:uri="http://www.w3.org/XML/1998/namespace"/>
  </ds:schemaRefs>
</ds:datastoreItem>
</file>

<file path=customXml/itemProps2.xml><?xml version="1.0" encoding="utf-8"?>
<ds:datastoreItem xmlns:ds="http://schemas.openxmlformats.org/officeDocument/2006/customXml" ds:itemID="{74CB8FDD-6AEC-498D-A51E-2CB84272397A}">
  <ds:schemaRefs>
    <ds:schemaRef ds:uri="http://schemas.microsoft.com/sharepoint/v3/contenttype/forms"/>
  </ds:schemaRefs>
</ds:datastoreItem>
</file>

<file path=customXml/itemProps3.xml><?xml version="1.0" encoding="utf-8"?>
<ds:datastoreItem xmlns:ds="http://schemas.openxmlformats.org/officeDocument/2006/customXml" ds:itemID="{C3376AFA-F097-4952-B1AB-FC8D0B4230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366948-d530-4bd8-a5de-6b1ae0e5602a"/>
    <ds:schemaRef ds:uri="0ed1810d-af82-49a3-9e76-6947b8703aa8"/>
    <ds:schemaRef ds:uri="26a4850b-4733-4947-8723-079cfc15800f"/>
    <ds:schemaRef ds:uri="http://schemas.microsoft.com/sharepoint/v3/field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Guide de l'utilisateur</vt:lpstr>
      <vt:lpstr>1. Identitié du requérant</vt:lpstr>
      <vt:lpstr>2. Remboursement T1, T2, T3</vt:lpstr>
      <vt:lpstr>3. Remboursement T4</vt:lpstr>
      <vt:lpstr>Liste</vt:lpstr>
      <vt:lpstr>Table</vt:lpstr>
      <vt:lpstr>'1. Identitié du requérant'!Zone_d_impression</vt:lpstr>
      <vt:lpstr>'2. Remboursement T1, T2, T3'!Zone_d_impression</vt:lpstr>
      <vt:lpstr>'3. Remboursement T4'!Zone_d_impression</vt:lpstr>
      <vt:lpstr>'Guide de l''utilisateur'!Zone_d_impression</vt:lpstr>
    </vt:vector>
  </TitlesOfParts>
  <Manager>Éco Entreprises Québec</Manager>
  <Company>Éco Entreprises Québec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Éco Entreprises Québec</dc:creator>
  <cp:keywords/>
  <dc:description/>
  <cp:lastModifiedBy>Marie-Hélène Gravel</cp:lastModifiedBy>
  <cp:revision/>
  <cp:lastPrinted>2025-05-02T22:01:41Z</cp:lastPrinted>
  <dcterms:created xsi:type="dcterms:W3CDTF">2023-03-25T14:41:26Z</dcterms:created>
  <dcterms:modified xsi:type="dcterms:W3CDTF">2025-05-05T15:28:46Z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2023-03-25T14:41:27Z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d19161e7-d2c0-40a8-a725-eec473cb2b9c</vt:lpwstr>
  </property>
  <property fmtid="{D5CDD505-2E9C-101B-9397-08002B2CF9AE}" pid="8" name="MSIP_Label_ea60d57e-af5b-4752-ac57-3e4f28ca11dc_ContentBits">
    <vt:lpwstr>0</vt:lpwstr>
  </property>
  <property fmtid="{D5CDD505-2E9C-101B-9397-08002B2CF9AE}" pid="9" name="ContentTypeId">
    <vt:lpwstr>0x01010069C598D967DC69419E2229C00567C571</vt:lpwstr>
  </property>
  <property fmtid="{D5CDD505-2E9C-101B-9397-08002B2CF9AE}" pid="10" name="MediaServiceImageTags">
    <vt:lpwstr/>
  </property>
</Properties>
</file>